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8800" windowHeight="14100" firstSheet="1" activeTab="1"/>
  </bookViews>
  <sheets>
    <sheet name="1. Berechnung Emissionen" sheetId="10" r:id="rId1"/>
    <sheet name="2. Berechnung EE" sheetId="11" r:id="rId2"/>
    <sheet name="3. Vergleichswerte" sheetId="9" r:id="rId3"/>
    <sheet name="4. Details der Berechnung" sheetId="4" r:id="rId4"/>
    <sheet name="5. Ermittlung Emissionsfaktoren" sheetId="5" r:id="rId5"/>
    <sheet name="6. Erläuterungen" sheetId="6" r:id="rId6"/>
    <sheet name="7. Quellenangabe_Impressum" sheetId="7" r:id="rId7"/>
  </sheets>
  <calcPr calcId="162913"/>
</workbook>
</file>

<file path=xl/calcChain.xml><?xml version="1.0" encoding="utf-8"?>
<calcChain xmlns="http://schemas.openxmlformats.org/spreadsheetml/2006/main">
  <c r="L166" i="5" l="1"/>
  <c r="I14" i="4" s="1"/>
  <c r="F166" i="5"/>
  <c r="E14" i="4" s="1"/>
  <c r="L165" i="5"/>
  <c r="I13" i="4" s="1"/>
  <c r="F165" i="5"/>
  <c r="E13" i="4" s="1"/>
  <c r="D166" i="5" l="1"/>
  <c r="M14" i="4" s="1"/>
  <c r="D165" i="5"/>
  <c r="M13" i="4" s="1"/>
  <c r="I11" i="4"/>
  <c r="D158" i="5" l="1"/>
  <c r="D157" i="5"/>
  <c r="L158" i="5"/>
  <c r="L157" i="5"/>
  <c r="L164" i="5" l="1"/>
  <c r="D164" i="5" s="1"/>
  <c r="L163" i="5"/>
  <c r="D163" i="5" s="1"/>
  <c r="L162" i="5"/>
  <c r="D162" i="5"/>
  <c r="F175" i="5" l="1"/>
  <c r="L159" i="5" l="1"/>
  <c r="D159" i="5"/>
  <c r="C105" i="5" l="1"/>
  <c r="C107" i="5"/>
  <c r="C108" i="5"/>
  <c r="C109" i="5"/>
  <c r="C111" i="5"/>
  <c r="C113" i="5"/>
  <c r="C114" i="5"/>
  <c r="C115" i="5"/>
  <c r="C116" i="5"/>
  <c r="F189" i="5" l="1"/>
  <c r="F183" i="5"/>
  <c r="F178" i="5"/>
  <c r="C14" i="4" l="1"/>
  <c r="C13" i="4"/>
  <c r="G14" i="4" l="1"/>
  <c r="K14" i="4"/>
  <c r="O14" i="4"/>
  <c r="E18" i="10" s="1"/>
  <c r="G13" i="4"/>
  <c r="K13" i="4"/>
  <c r="O13" i="4"/>
  <c r="C13" i="5"/>
  <c r="R13" i="5"/>
  <c r="E17" i="10" l="1"/>
  <c r="L160" i="5"/>
  <c r="H262" i="5"/>
  <c r="I262" i="5"/>
  <c r="H264" i="5"/>
  <c r="I264" i="5"/>
  <c r="J264" i="5"/>
  <c r="K264" i="5"/>
  <c r="L264" i="5"/>
  <c r="M264" i="5"/>
  <c r="R56" i="5" l="1"/>
  <c r="C121" i="5"/>
  <c r="B30" i="4"/>
  <c r="B29" i="4"/>
  <c r="B28" i="4"/>
  <c r="R90" i="5"/>
  <c r="R89" i="5"/>
  <c r="R88" i="5"/>
  <c r="R87" i="5"/>
  <c r="R86" i="5"/>
  <c r="R85" i="5"/>
  <c r="R84" i="5"/>
  <c r="R83" i="5"/>
  <c r="R81" i="5"/>
  <c r="R80" i="5"/>
  <c r="R79" i="5"/>
  <c r="R78" i="5"/>
  <c r="R76" i="5"/>
  <c r="R75" i="5"/>
  <c r="R74" i="5"/>
  <c r="R73" i="5"/>
  <c r="R72" i="5"/>
  <c r="R70" i="5"/>
  <c r="R69" i="5"/>
  <c r="R68" i="5"/>
  <c r="R67" i="5"/>
  <c r="R65" i="5"/>
  <c r="R64" i="5"/>
  <c r="R62" i="5"/>
  <c r="R61" i="5"/>
  <c r="R59" i="5"/>
  <c r="R58" i="5"/>
  <c r="R55" i="5"/>
  <c r="R54" i="5"/>
  <c r="R53" i="5"/>
  <c r="R51" i="5"/>
  <c r="R50" i="5"/>
  <c r="R49" i="5"/>
  <c r="R48" i="5"/>
  <c r="R46" i="5"/>
  <c r="R44" i="5"/>
  <c r="R43" i="5"/>
  <c r="R42" i="5"/>
  <c r="R40" i="5"/>
  <c r="R39" i="5"/>
  <c r="R37" i="5"/>
  <c r="R36" i="5"/>
  <c r="R34" i="5"/>
  <c r="R33" i="5"/>
  <c r="R31" i="5"/>
  <c r="R30" i="5"/>
  <c r="R28" i="5"/>
  <c r="R25" i="5"/>
  <c r="R23" i="5"/>
  <c r="R22" i="5"/>
  <c r="R20" i="5"/>
  <c r="R18" i="5"/>
  <c r="R16" i="5"/>
  <c r="R15" i="5"/>
  <c r="R12" i="5"/>
  <c r="R11" i="5"/>
  <c r="R9" i="5"/>
  <c r="R8" i="5"/>
  <c r="C104" i="5" l="1"/>
  <c r="C102" i="5"/>
  <c r="C101" i="5"/>
  <c r="C99" i="5"/>
  <c r="C98" i="5"/>
  <c r="C96" i="5"/>
  <c r="C95" i="5"/>
  <c r="C91" i="5"/>
  <c r="C90" i="5"/>
  <c r="C88" i="5"/>
  <c r="C87" i="5"/>
  <c r="C85" i="5"/>
  <c r="C28" i="4" l="1"/>
  <c r="E28" i="4" s="1"/>
  <c r="C28" i="5"/>
  <c r="C27" i="5"/>
  <c r="C30" i="5"/>
  <c r="C41" i="5"/>
  <c r="C39" i="5"/>
  <c r="C38" i="5"/>
  <c r="C36" i="5"/>
  <c r="C34" i="5"/>
  <c r="C32" i="5"/>
  <c r="B25" i="4"/>
  <c r="C24" i="5"/>
  <c r="C25" i="5"/>
  <c r="B27" i="4"/>
  <c r="B26" i="4"/>
  <c r="C302" i="5" l="1"/>
  <c r="O271" i="5" l="1"/>
  <c r="O270" i="5"/>
  <c r="C261" i="5"/>
  <c r="C286" i="5"/>
  <c r="C284" i="5"/>
  <c r="C282" i="5"/>
  <c r="C281" i="5"/>
  <c r="C278" i="5"/>
  <c r="C277" i="5"/>
  <c r="C274" i="5"/>
  <c r="C271" i="5"/>
  <c r="C270" i="5"/>
  <c r="C268" i="5"/>
  <c r="C267" i="5"/>
  <c r="C265" i="5"/>
  <c r="C264" i="5"/>
  <c r="C260" i="5"/>
  <c r="C257" i="5"/>
  <c r="C256" i="5"/>
  <c r="C295" i="5"/>
  <c r="C294" i="5"/>
  <c r="C292" i="5"/>
  <c r="C291" i="5"/>
  <c r="C289" i="5"/>
  <c r="C288" i="5"/>
  <c r="C300" i="5"/>
  <c r="C299" i="5"/>
  <c r="C298" i="5"/>
  <c r="C297" i="5"/>
  <c r="C304" i="5"/>
  <c r="C303" i="5"/>
  <c r="K28" i="4" l="1"/>
  <c r="C132" i="5"/>
  <c r="K30" i="4" l="1"/>
  <c r="C30" i="4"/>
  <c r="E30" i="4" s="1"/>
  <c r="C29" i="4"/>
  <c r="E29" i="4" s="1"/>
  <c r="K29" i="4"/>
  <c r="C155" i="5" l="1"/>
  <c r="C154" i="5"/>
  <c r="C153" i="5"/>
  <c r="C152" i="5"/>
  <c r="C151" i="5"/>
  <c r="C150" i="5"/>
  <c r="C149" i="5"/>
  <c r="C148" i="5"/>
  <c r="C146" i="5"/>
  <c r="C145" i="5"/>
  <c r="C143" i="5"/>
  <c r="C144" i="5"/>
  <c r="C141" i="5"/>
  <c r="C140" i="5"/>
  <c r="C139" i="5"/>
  <c r="C138" i="5"/>
  <c r="C118" i="5"/>
  <c r="C137" i="5"/>
  <c r="C135" i="5"/>
  <c r="C134" i="5"/>
  <c r="C133" i="5" l="1"/>
  <c r="C130" i="5"/>
  <c r="C129" i="5"/>
  <c r="C124" i="5"/>
  <c r="C127" i="5"/>
  <c r="C126" i="5"/>
  <c r="C123" i="5"/>
  <c r="C120" i="5"/>
  <c r="C119" i="5"/>
  <c r="C93" i="5"/>
  <c r="C83" i="5"/>
  <c r="C81" i="5"/>
  <c r="C80" i="5"/>
  <c r="C77" i="5"/>
  <c r="C78" i="5"/>
  <c r="C76" i="5"/>
  <c r="C74" i="5"/>
  <c r="C73" i="5"/>
  <c r="G29" i="4" l="1"/>
  <c r="G30" i="4"/>
  <c r="G28" i="4"/>
  <c r="K26" i="4" l="1"/>
  <c r="K25" i="4"/>
  <c r="K27" i="4" l="1"/>
  <c r="E26" i="4"/>
  <c r="C63" i="5"/>
  <c r="C62" i="5"/>
  <c r="C61" i="5"/>
  <c r="C60" i="5"/>
  <c r="C59" i="5"/>
  <c r="C58" i="5"/>
  <c r="C57" i="5"/>
  <c r="C55" i="5"/>
  <c r="C54" i="5"/>
  <c r="C53" i="5"/>
  <c r="C52" i="5"/>
  <c r="C50" i="5"/>
  <c r="C49" i="5"/>
  <c r="C47" i="5"/>
  <c r="C46" i="5"/>
  <c r="C44" i="5"/>
  <c r="C43" i="5"/>
  <c r="C22" i="5"/>
  <c r="C20" i="5"/>
  <c r="C19" i="5"/>
  <c r="C18" i="5"/>
  <c r="C17" i="5"/>
  <c r="C16" i="5"/>
  <c r="C15" i="5"/>
  <c r="C14" i="5"/>
  <c r="C12" i="5"/>
  <c r="C11" i="5"/>
  <c r="C10" i="5"/>
  <c r="C9" i="5"/>
  <c r="C8" i="5"/>
  <c r="C7" i="5"/>
  <c r="G27" i="4" l="1"/>
  <c r="G26" i="4"/>
  <c r="G25" i="4"/>
  <c r="E27" i="4"/>
  <c r="E25" i="4"/>
  <c r="M25" i="4" l="1"/>
  <c r="C39" i="4"/>
  <c r="I10" i="4"/>
  <c r="I8" i="4"/>
  <c r="I12" i="4"/>
  <c r="M24" i="4"/>
  <c r="K24" i="4"/>
  <c r="E12" i="4"/>
  <c r="C12" i="4"/>
  <c r="E11" i="4"/>
  <c r="C11" i="4"/>
  <c r="E10" i="4"/>
  <c r="C10" i="4"/>
  <c r="E9" i="4"/>
  <c r="C9" i="4"/>
  <c r="E8" i="4"/>
  <c r="C8" i="4"/>
  <c r="E7" i="4"/>
  <c r="C7" i="4"/>
  <c r="E6" i="4"/>
  <c r="C6" i="4"/>
  <c r="M5" i="4"/>
  <c r="C5" i="4"/>
  <c r="O5" i="4" l="1"/>
  <c r="I7" i="4"/>
  <c r="K7" i="4" s="1"/>
  <c r="D160" i="5"/>
  <c r="M11" i="4" s="1"/>
  <c r="O11" i="4" s="1"/>
  <c r="E15" i="10" s="1"/>
  <c r="M10" i="4"/>
  <c r="O10" i="4" s="1"/>
  <c r="E14" i="10" s="1"/>
  <c r="K10" i="4"/>
  <c r="K8" i="4"/>
  <c r="G12" i="4"/>
  <c r="I26" i="4"/>
  <c r="I28" i="4"/>
  <c r="I30" i="4"/>
  <c r="K12" i="4"/>
  <c r="G7" i="4"/>
  <c r="I25" i="4"/>
  <c r="I27" i="4"/>
  <c r="I29" i="4"/>
  <c r="G11" i="4"/>
  <c r="G10" i="4"/>
  <c r="K11" i="4"/>
  <c r="I6" i="4"/>
  <c r="K6" i="4" s="1"/>
  <c r="I9" i="4"/>
  <c r="K9" i="4" s="1"/>
  <c r="M12" i="4"/>
  <c r="O12" i="4" s="1"/>
  <c r="E16" i="10" s="1"/>
  <c r="G6" i="4"/>
  <c r="M8" i="4"/>
  <c r="O8" i="4" s="1"/>
  <c r="E12" i="10" s="1"/>
  <c r="G9" i="4"/>
  <c r="G8" i="4"/>
  <c r="E9" i="10" l="1"/>
  <c r="M7" i="4"/>
  <c r="O7" i="4" s="1"/>
  <c r="E11" i="10" s="1"/>
  <c r="M28" i="4"/>
  <c r="M29" i="4"/>
  <c r="O29" i="4" s="1"/>
  <c r="L21" i="11" s="1"/>
  <c r="O25" i="4"/>
  <c r="L15" i="11" s="1"/>
  <c r="M27" i="4"/>
  <c r="M30" i="4"/>
  <c r="O30" i="4" s="1"/>
  <c r="L22" i="11" s="1"/>
  <c r="M26" i="4"/>
  <c r="O26" i="4" s="1"/>
  <c r="L16" i="11" s="1"/>
  <c r="M6" i="4"/>
  <c r="O6" i="4" s="1"/>
  <c r="E10" i="10" s="1"/>
  <c r="M9" i="4"/>
  <c r="O9" i="4" s="1"/>
  <c r="E13" i="10" s="1"/>
  <c r="O17" i="4" l="1"/>
  <c r="E20" i="10" s="1"/>
  <c r="O27" i="4"/>
  <c r="L17" i="11" s="1"/>
  <c r="O28" i="4"/>
  <c r="L20" i="11" s="1"/>
  <c r="C18" i="4"/>
  <c r="C19" i="4"/>
  <c r="M33" i="4" l="1"/>
  <c r="L25" i="11" s="1"/>
</calcChain>
</file>

<file path=xl/sharedStrings.xml><?xml version="1.0" encoding="utf-8"?>
<sst xmlns="http://schemas.openxmlformats.org/spreadsheetml/2006/main" count="1725" uniqueCount="394">
  <si>
    <t>Energieträger</t>
  </si>
  <si>
    <t>Menge</t>
  </si>
  <si>
    <t>Einheit</t>
  </si>
  <si>
    <t>direkter 
Emissionsfaktor</t>
  </si>
  <si>
    <t>Strom</t>
  </si>
  <si>
    <t>Heizöl</t>
  </si>
  <si>
    <t>Erdgas</t>
  </si>
  <si>
    <t>Flüssiggas</t>
  </si>
  <si>
    <t>Diesel</t>
  </si>
  <si>
    <t>Benzin</t>
  </si>
  <si>
    <t>kWh</t>
  </si>
  <si>
    <t>l</t>
  </si>
  <si>
    <t>kg</t>
  </si>
  <si>
    <r>
      <t>m</t>
    </r>
    <r>
      <rPr>
        <vertAlign val="superscript"/>
        <sz val="10"/>
        <rFont val="Arial"/>
        <family val="2"/>
      </rPr>
      <t>3</t>
    </r>
  </si>
  <si>
    <t>Emissionsfaktor
gesamt</t>
  </si>
  <si>
    <t>kg/l</t>
  </si>
  <si>
    <r>
      <t>kg/m</t>
    </r>
    <r>
      <rPr>
        <vertAlign val="superscript"/>
        <sz val="10"/>
        <rFont val="Arial"/>
        <family val="2"/>
      </rPr>
      <t>3</t>
    </r>
  </si>
  <si>
    <t>-</t>
  </si>
  <si>
    <t>Holzpellets</t>
  </si>
  <si>
    <t>kg/kg</t>
  </si>
  <si>
    <t>kg/kWh</t>
  </si>
  <si>
    <t>Summe:</t>
  </si>
  <si>
    <t>direkte Emissionsfaktoren</t>
  </si>
  <si>
    <t>Die Berechnung der Emissionsfaktoren ergibt sich wie folgt:</t>
  </si>
  <si>
    <t>indirekte Emissionsfaktoren</t>
  </si>
  <si>
    <t>kg/TJ</t>
  </si>
  <si>
    <t>Heizwert</t>
  </si>
  <si>
    <t>kWh/l</t>
  </si>
  <si>
    <t>Die Daten stammen aus:</t>
  </si>
  <si>
    <t>Beispiel:</t>
  </si>
  <si>
    <t>Rechnung:</t>
  </si>
  <si>
    <t>Anmerkungen:</t>
  </si>
  <si>
    <t>Umrechnung</t>
  </si>
  <si>
    <t>auf g/MJ:</t>
  </si>
  <si>
    <t xml:space="preserve">Umrechung </t>
  </si>
  <si>
    <t>auf g/kWh:</t>
  </si>
  <si>
    <t>(1kWh = 3,6 MJ)</t>
  </si>
  <si>
    <t>auf g/l:</t>
  </si>
  <si>
    <t>durch Multiplikation mit dem Heizwert:</t>
  </si>
  <si>
    <t>Direkte Emissionen oder Gesamtemissionen (direkte + indirekte Emissionen)?</t>
  </si>
  <si>
    <t>Erläuterungen zur Berechnung</t>
  </si>
  <si>
    <r>
      <t>Gesamtmenge CO</t>
    </r>
    <r>
      <rPr>
        <b/>
        <vertAlign val="subscript"/>
        <sz val="10"/>
        <rFont val="Arial"/>
        <family val="2"/>
      </rPr>
      <t>2-</t>
    </r>
    <r>
      <rPr>
        <b/>
        <sz val="10"/>
        <rFont val="Arial"/>
        <family val="2"/>
      </rPr>
      <t xml:space="preserve">
Äquivalente inkl. Vorkette</t>
    </r>
  </si>
  <si>
    <t xml:space="preserve">Auf den weiteren Tabellenblättern finden Sie u.a.: </t>
  </si>
  <si>
    <t>- die direkten Emissionsfaktoren in den Details der Berechnung</t>
  </si>
  <si>
    <t>Hinweis zur Bedienung</t>
  </si>
  <si>
    <t>GEMIS-Wert:</t>
  </si>
  <si>
    <t>Quelle:</t>
  </si>
  <si>
    <t>LfU</t>
  </si>
  <si>
    <r>
      <t>Die verbrauchte/eingesparte Menge des jeweiligen Energieträgers multipliziert mit dem Gesamtemissionsfaktor ergibt die Gesamtmenge CO</t>
    </r>
    <r>
      <rPr>
        <vertAlign val="subscript"/>
        <sz val="10"/>
        <rFont val="Arial"/>
        <family val="2"/>
      </rPr>
      <t>2</t>
    </r>
    <r>
      <rPr>
        <sz val="10"/>
        <rFont val="Arial"/>
        <family val="2"/>
      </rPr>
      <t>-Äquivalente</t>
    </r>
  </si>
  <si>
    <t>Quellenangabe</t>
  </si>
  <si>
    <r>
      <t>CO</t>
    </r>
    <r>
      <rPr>
        <b/>
        <vertAlign val="subscript"/>
        <sz val="10"/>
        <rFont val="Arial"/>
        <family val="2"/>
      </rPr>
      <t>2</t>
    </r>
    <r>
      <rPr>
        <b/>
        <sz val="10"/>
        <rFont val="Arial"/>
        <family val="2"/>
      </rPr>
      <t xml:space="preserve"> oder CO</t>
    </r>
    <r>
      <rPr>
        <b/>
        <vertAlign val="subscript"/>
        <sz val="10"/>
        <rFont val="Arial"/>
        <family val="2"/>
      </rPr>
      <t>2</t>
    </r>
    <r>
      <rPr>
        <b/>
        <sz val="10"/>
        <rFont val="Arial"/>
        <family val="2"/>
      </rPr>
      <t>-Äquivalente?</t>
    </r>
  </si>
  <si>
    <r>
      <t>Da CO</t>
    </r>
    <r>
      <rPr>
        <vertAlign val="subscript"/>
        <sz val="10"/>
        <rFont val="Arial"/>
        <family val="2"/>
      </rPr>
      <t>2</t>
    </r>
    <r>
      <rPr>
        <sz val="10"/>
        <rFont val="Arial"/>
        <family val="2"/>
      </rPr>
      <t xml:space="preserve"> das bedeutendste Treibhausgas ist, werden zur Bilanzierung der Klimawirksamkeit oft nur die CO</t>
    </r>
    <r>
      <rPr>
        <vertAlign val="subscript"/>
        <sz val="10"/>
        <rFont val="Arial"/>
        <family val="2"/>
      </rPr>
      <t>2</t>
    </r>
    <r>
      <rPr>
        <sz val="10"/>
        <rFont val="Arial"/>
        <family val="2"/>
      </rPr>
      <t xml:space="preserve">-Emissionen herangezogen. Mit der Nutzung bestimmter Energieträger können aber auch Emissionen weiterer klimarelevanter Gase, z.B. Lachgas oder Methan, verbunden sein. </t>
    </r>
  </si>
  <si>
    <r>
      <t>Am besten lässt sich die Klimarelevanz verschiedener Energiesysteme vergleichen, wenn man die Gesamtemissionen ihrer CO</t>
    </r>
    <r>
      <rPr>
        <vertAlign val="subscript"/>
        <sz val="10"/>
        <rFont val="Arial"/>
        <family val="2"/>
      </rPr>
      <t>2</t>
    </r>
    <r>
      <rPr>
        <sz val="10"/>
        <rFont val="Arial"/>
        <family val="2"/>
      </rPr>
      <t>-Äquivalente ermittelt und gegenüberstellt.</t>
    </r>
  </si>
  <si>
    <t>Stand</t>
  </si>
  <si>
    <r>
      <t>indirekter Emissionsfaktor inklusive CO</t>
    </r>
    <r>
      <rPr>
        <b/>
        <vertAlign val="subscript"/>
        <sz val="10"/>
        <rFont val="Arial"/>
        <family val="2"/>
      </rPr>
      <t>2</t>
    </r>
    <r>
      <rPr>
        <b/>
        <sz val="10"/>
        <rFont val="Arial"/>
        <family val="2"/>
      </rPr>
      <t>-Äquivalente</t>
    </r>
  </si>
  <si>
    <t xml:space="preserve">Destatis </t>
  </si>
  <si>
    <t>Einsparungen einer LED als Ersatz einer 100 W-Glühlampe (1600 kWh über Lebensdauer)</t>
  </si>
  <si>
    <t>Betrieb eines Kühlschranks für ein Jahr (ca. 200 kWh/a)</t>
  </si>
  <si>
    <r>
      <t>Die Umrechnung von Energieträgern in CO</t>
    </r>
    <r>
      <rPr>
        <vertAlign val="subscript"/>
        <sz val="10"/>
        <rFont val="Arial"/>
        <family val="2"/>
      </rPr>
      <t>2</t>
    </r>
    <r>
      <rPr>
        <sz val="10"/>
        <rFont val="Arial"/>
        <family val="2"/>
      </rPr>
      <t xml:space="preserve"> - also beispielsweise Benzinverbrauch in Litern in kg CO</t>
    </r>
    <r>
      <rPr>
        <vertAlign val="subscript"/>
        <sz val="10"/>
        <rFont val="Arial"/>
        <family val="2"/>
      </rPr>
      <t>2</t>
    </r>
    <r>
      <rPr>
        <sz val="10"/>
        <rFont val="Arial"/>
        <family val="2"/>
      </rPr>
      <t xml:space="preserve"> - hängt von mehreren Faktoren ab. Für diesen Rechner werden beispielhafte Energieträger und Prozesse herangezogen, die Ergebnisse können daher nur Durchschnittswerte sein. </t>
    </r>
  </si>
  <si>
    <r>
      <t>Beim Einsatz von Erdgas z. B. sind Methanemissionen als Methanschlupf durch unvollständige Verbrennung oder durch Entweichen aus undichten Förderanlagen möglich. Bei der Bilanzierung der CO</t>
    </r>
    <r>
      <rPr>
        <vertAlign val="subscript"/>
        <sz val="10"/>
        <rFont val="Arial"/>
        <family val="2"/>
      </rPr>
      <t>2</t>
    </r>
    <r>
      <rPr>
        <sz val="10"/>
        <rFont val="Arial"/>
        <family val="2"/>
      </rPr>
      <t>-Äquivalente werden die weiteren emittierten Treibhausgase entsprechend Ihrer Klimawirksamkeit in CO</t>
    </r>
    <r>
      <rPr>
        <vertAlign val="subscript"/>
        <sz val="10"/>
        <rFont val="Arial"/>
        <family val="2"/>
      </rPr>
      <t>2</t>
    </r>
    <r>
      <rPr>
        <sz val="10"/>
        <rFont val="Arial"/>
        <family val="2"/>
      </rPr>
      <t>-Emissionen umgerechnet und dann zusammen mit den CO</t>
    </r>
    <r>
      <rPr>
        <vertAlign val="subscript"/>
        <sz val="10"/>
        <rFont val="Arial"/>
        <family val="2"/>
      </rPr>
      <t>2</t>
    </r>
    <r>
      <rPr>
        <sz val="10"/>
        <rFont val="Arial"/>
        <family val="2"/>
      </rPr>
      <t>-Emissionen als CO</t>
    </r>
    <r>
      <rPr>
        <vertAlign val="subscript"/>
        <sz val="10"/>
        <rFont val="Arial"/>
        <family val="2"/>
      </rPr>
      <t>2</t>
    </r>
    <r>
      <rPr>
        <sz val="10"/>
        <rFont val="Arial"/>
        <family val="2"/>
      </rPr>
      <t>-Äquivalente angegeben.</t>
    </r>
  </si>
  <si>
    <t>Die unmittelbar am Ort der Energieumwandlung (z. B. Heizkessel) anfallenden Emissionen werden als direkte Emissionen bezeichnet. Auch die Herstellung des Brennstoffes (z. B: Erdölgewinnung und -verarbeitung zu Heizöl) ist mit Emissionen verbunden, die für Betrachtung des gesamten Prozesses ebenfalls relevant sind. Sie werden als indirekte oder auch vorgelagerte Emissionen bezeichnet. Die Gesamt-Emissionen setzen sich aus den direkten und indirekten Emissionen zusammen.</t>
  </si>
  <si>
    <r>
      <t>In dieser Tabelle sehen Sie, wie sich die CO</t>
    </r>
    <r>
      <rPr>
        <b/>
        <vertAlign val="subscript"/>
        <sz val="12"/>
        <rFont val="Arial"/>
        <family val="2"/>
      </rPr>
      <t>2</t>
    </r>
    <r>
      <rPr>
        <b/>
        <sz val="12"/>
        <rFont val="Arial"/>
        <family val="2"/>
      </rPr>
      <t>-Emissionen (Äquivalente) zusammensetzen:</t>
    </r>
  </si>
  <si>
    <t>Sie können diesen Schutz aufheben: Registerkarte Überprüfen --&gt; Gruppe Änderungen --&gt; Blattschutz aufheben</t>
  </si>
  <si>
    <t>gesamte Emissionsfaktoren</t>
  </si>
  <si>
    <t>Quellen</t>
  </si>
  <si>
    <t>Braunkohle</t>
  </si>
  <si>
    <t>Steinkohle</t>
  </si>
  <si>
    <t>Öl</t>
  </si>
  <si>
    <t>Kernenergie</t>
  </si>
  <si>
    <t>Biogas</t>
  </si>
  <si>
    <t>Klärgas</t>
  </si>
  <si>
    <t>Deponiegas</t>
  </si>
  <si>
    <t>Photovoltaik</t>
  </si>
  <si>
    <t>Fernwärme</t>
  </si>
  <si>
    <t>Stromheizung</t>
  </si>
  <si>
    <t>Biogener Anteil Abfall</t>
  </si>
  <si>
    <t>Heizöl (l)</t>
  </si>
  <si>
    <t>Erdgas (m³)</t>
  </si>
  <si>
    <t>Verkehr</t>
  </si>
  <si>
    <t>Holzpellets (kg)</t>
  </si>
  <si>
    <r>
      <t>(</t>
    </r>
    <r>
      <rPr>
        <sz val="10"/>
        <color rgb="FFFF0000"/>
        <rFont val="Arial"/>
        <family val="2"/>
      </rPr>
      <t>direkt</t>
    </r>
    <r>
      <rPr>
        <sz val="10"/>
        <rFont val="Arial"/>
        <family val="2"/>
      </rPr>
      <t xml:space="preserve"> + </t>
    </r>
    <r>
      <rPr>
        <sz val="10"/>
        <color rgb="FF00B050"/>
        <rFont val="Arial"/>
        <family val="2"/>
      </rPr>
      <t>indirekt)</t>
    </r>
    <r>
      <rPr>
        <sz val="10"/>
        <rFont val="Arial"/>
        <family val="2"/>
      </rPr>
      <t xml:space="preserve"> </t>
    </r>
  </si>
  <si>
    <t>Scheitholz</t>
  </si>
  <si>
    <t>- die Herleitung und Datenquellen der Emissionsfaktoren</t>
  </si>
  <si>
    <t>- Quellenangaben</t>
  </si>
  <si>
    <r>
      <t>In dieser Tabelle sehen Sie, wie sich die vermiedenen CO</t>
    </r>
    <r>
      <rPr>
        <b/>
        <vertAlign val="subscript"/>
        <sz val="12"/>
        <rFont val="Arial"/>
        <family val="2"/>
      </rPr>
      <t>2</t>
    </r>
    <r>
      <rPr>
        <b/>
        <sz val="12"/>
        <rFont val="Arial"/>
        <family val="2"/>
      </rPr>
      <t>-Emissionen (Äquivalente) durch den Einsatz erneuerbarer Energien berechnen:</t>
    </r>
  </si>
  <si>
    <t>Emissionsfaktor der Energiequelle</t>
  </si>
  <si>
    <t>Photovoltaikanlage (5kWp, 1000 Betriebsstunden/a -&gt; 5.000 kWh/a)</t>
  </si>
  <si>
    <t>Wasserkraftanlage (50 kW, 4000 Betriebsstunden/a -&gt; 200.000 kWh/a)</t>
  </si>
  <si>
    <t>Windkraftanlage (2 MW, 1600 Betriebsstunden/a -&gt; 3,2 Mio kWh/a)</t>
  </si>
  <si>
    <t>IER</t>
  </si>
  <si>
    <t>Holzpelletheizung im Einfamilienhaus (KfW 55, Wärmebedarf: 50 kWh/m², 200 m² Wohnfläche)</t>
  </si>
  <si>
    <t>Ein Jahr Auto fahren (Diesel, Laufleistung: 12.000 km/a, Verbrauch: ca. 7l/100km)</t>
  </si>
  <si>
    <t>Wärmepumpe im Einfamilienhaus (KfW 55, Wärmebedarf: 50 kWh/m², 200 m² Wohnfläche)</t>
  </si>
  <si>
    <t>Solarthermieanlage in Sporthalle (Wärmebedarf 248 kWh/m², 1.000 m² Nutzfläche)</t>
  </si>
  <si>
    <r>
      <t>Berechnen Sie die vermiedenen CO</t>
    </r>
    <r>
      <rPr>
        <b/>
        <vertAlign val="subscript"/>
        <sz val="12"/>
        <rFont val="Arial"/>
        <family val="2"/>
      </rPr>
      <t>2</t>
    </r>
    <r>
      <rPr>
        <b/>
        <sz val="12"/>
        <rFont val="Arial"/>
        <family val="2"/>
      </rPr>
      <t>-Äquivalent-Emissionen durch den Einsatz erneuerbarer Energien</t>
    </r>
  </si>
  <si>
    <r>
      <t>Beispiele für CO</t>
    </r>
    <r>
      <rPr>
        <b/>
        <vertAlign val="subscript"/>
        <sz val="11"/>
        <rFont val="Arial"/>
        <family val="2"/>
      </rPr>
      <t>2</t>
    </r>
    <r>
      <rPr>
        <b/>
        <sz val="11"/>
        <rFont val="Arial"/>
        <family val="2"/>
      </rPr>
      <t>-Äquivalent-Emissionen</t>
    </r>
  </si>
  <si>
    <r>
      <t>Beispiele für vermiedene CO</t>
    </r>
    <r>
      <rPr>
        <b/>
        <vertAlign val="subscript"/>
        <sz val="11"/>
        <rFont val="Arial"/>
        <family val="2"/>
      </rPr>
      <t>2</t>
    </r>
    <r>
      <rPr>
        <b/>
        <sz val="11"/>
        <rFont val="Arial"/>
        <family val="2"/>
      </rPr>
      <t>-Äquivalent-Emissionen durch den Einsatz erneuerbarer Energien</t>
    </r>
  </si>
  <si>
    <r>
      <t>Menge CO</t>
    </r>
    <r>
      <rPr>
        <b/>
        <vertAlign val="subscript"/>
        <sz val="10"/>
        <rFont val="Arial"/>
        <family val="2"/>
      </rPr>
      <t>2</t>
    </r>
    <r>
      <rPr>
        <b/>
        <sz val="10"/>
        <rFont val="Arial"/>
        <family val="2"/>
      </rPr>
      <t>-Äquivalent-Emissionen direkt</t>
    </r>
  </si>
  <si>
    <r>
      <t>Menge CO</t>
    </r>
    <r>
      <rPr>
        <b/>
        <vertAlign val="subscript"/>
        <sz val="10"/>
        <rFont val="Arial"/>
        <family val="2"/>
      </rPr>
      <t>2</t>
    </r>
    <r>
      <rPr>
        <b/>
        <sz val="10"/>
        <rFont val="Arial"/>
        <family val="2"/>
      </rPr>
      <t>-Äquivalent-Emissionen indirekt</t>
    </r>
  </si>
  <si>
    <r>
      <t>Gesamtmenge CO</t>
    </r>
    <r>
      <rPr>
        <b/>
        <vertAlign val="subscript"/>
        <sz val="10"/>
        <rFont val="Arial"/>
        <family val="2"/>
      </rPr>
      <t>2</t>
    </r>
    <r>
      <rPr>
        <b/>
        <sz val="10"/>
        <rFont val="Arial"/>
        <family val="2"/>
      </rPr>
      <t>-Äquivalente (inkl. Vorkette)</t>
    </r>
  </si>
  <si>
    <r>
      <t>vermiedene CO</t>
    </r>
    <r>
      <rPr>
        <b/>
        <vertAlign val="subscript"/>
        <sz val="10"/>
        <rFont val="Arial"/>
        <family val="2"/>
      </rPr>
      <t>2</t>
    </r>
    <r>
      <rPr>
        <b/>
        <sz val="10"/>
        <rFont val="Arial"/>
        <family val="2"/>
      </rPr>
      <t>-Äquivalent-Emissionen (inkl. Vorkette)</t>
    </r>
  </si>
  <si>
    <t>Destatis, 2015</t>
  </si>
  <si>
    <t>LfU, 2016</t>
  </si>
  <si>
    <t>IER, 2016</t>
  </si>
  <si>
    <t>Ergebnisse aus der GEMIS-Datenbank  (Version 4.94)</t>
  </si>
  <si>
    <r>
      <t>CO</t>
    </r>
    <r>
      <rPr>
        <b/>
        <vertAlign val="subscript"/>
        <sz val="10"/>
        <rFont val="Arial"/>
        <family val="2"/>
      </rPr>
      <t>2</t>
    </r>
    <r>
      <rPr>
        <b/>
        <sz val="10"/>
        <rFont val="Arial"/>
        <family val="2"/>
      </rPr>
      <t>-Äquivalent-Emissionen der erneuerbaren Energiequelle</t>
    </r>
  </si>
  <si>
    <t>Strom-Mix Deutschland</t>
  </si>
  <si>
    <t>Wärme-Mix Deutschland</t>
  </si>
  <si>
    <t>Fossiler Strom-Mix</t>
  </si>
  <si>
    <t>Substitutionsfaktoren Umweltbundesamt</t>
  </si>
  <si>
    <r>
      <t>Die vermiedenen CO</t>
    </r>
    <r>
      <rPr>
        <vertAlign val="subscript"/>
        <sz val="10"/>
        <rFont val="Arial"/>
        <family val="2"/>
      </rPr>
      <t>2</t>
    </r>
    <r>
      <rPr>
        <sz val="10"/>
        <rFont val="Arial"/>
        <family val="2"/>
      </rPr>
      <t>-Äquivalent-Emissionen ergeben sich aus der Differenz der CO</t>
    </r>
    <r>
      <rPr>
        <vertAlign val="subscript"/>
        <sz val="10"/>
        <rFont val="Arial"/>
        <family val="2"/>
      </rPr>
      <t>2</t>
    </r>
    <r>
      <rPr>
        <sz val="10"/>
        <rFont val="Arial"/>
        <family val="2"/>
      </rPr>
      <t>-Äquivalent-Emissionen des gewählten Referenzsystems und den CO</t>
    </r>
    <r>
      <rPr>
        <vertAlign val="subscript"/>
        <sz val="10"/>
        <rFont val="Arial"/>
        <family val="2"/>
      </rPr>
      <t>2</t>
    </r>
    <r>
      <rPr>
        <sz val="10"/>
        <rFont val="Arial"/>
        <family val="2"/>
      </rPr>
      <t>-Äquivalent-Emissionen für die jeweilige erneuerbare Energiequelle.</t>
    </r>
  </si>
  <si>
    <t>Fossiler Wärme-Mix</t>
  </si>
  <si>
    <t>Gesamt-CO2-Emissionen PKW in Deutschland (Stand 2013)</t>
  </si>
  <si>
    <t>Stromerzeugung:</t>
  </si>
  <si>
    <t>Wärmeerzeugung:</t>
  </si>
  <si>
    <t>LfU, PV</t>
  </si>
  <si>
    <t>LfU, Wasser</t>
  </si>
  <si>
    <t>LfU, Wind</t>
  </si>
  <si>
    <t>Stromerzeugung</t>
  </si>
  <si>
    <t>Wärmeerzeugung</t>
  </si>
  <si>
    <t>Wahl des Referenzsystems zur Berechnung der vermiedenen Emissionen durch den Einsatz erneuerbarer Energien</t>
  </si>
  <si>
    <t>Die Berechnung der vermiedenen Emissionen durch den Einsatz erneuerbarer Energien erfolgt durch Gegenüberstellung der technologiespezifischen Emissionen der erneuerbaren Energieträger und den Emissionen aus dem alternativen Strom-/Wärmebezug aus dem Netz (Referenzsystem). Somit substitutiert der Einsatz erneuerbarer Energien die aus dem Netz bezogene Strom- bzw. Wärmemenge. Drei Referenzsysteme werden für Deutschland unterschieden:</t>
  </si>
  <si>
    <t>AGEB</t>
  </si>
  <si>
    <t>EnergieAgentur NRW</t>
  </si>
  <si>
    <t>Durchschnittlicher Jahres-Stromverbrauch eines Ein-Personen-Haushalts (2.229 kWh/a)</t>
  </si>
  <si>
    <t>Durchschnittlicher Jahres-Stromverbrauch eines Zwei-Personen-Haushalts (3.202 kWh/a)</t>
  </si>
  <si>
    <t>Durchschnittlicher Jahres-Stromverbrauch eines Drei-Personen-Haushalts (4.193 kWh/a)</t>
  </si>
  <si>
    <t>Durchschnittlicher Jahres-Stromverbrauch eines Vier-Personen-Haushalts (4.955 kWh/a)</t>
  </si>
  <si>
    <t>EnergieAgentur NRW, 2015</t>
  </si>
  <si>
    <t>LfU-Leitfaden, 2009</t>
  </si>
  <si>
    <t>- Erläuterungen zu den Berechnungen</t>
  </si>
  <si>
    <t>keine Angabe</t>
  </si>
  <si>
    <t>Wärme</t>
  </si>
  <si>
    <t>Hackschnitzel (kg)</t>
  </si>
  <si>
    <t>kWh/kg</t>
  </si>
  <si>
    <t>LWF, 2015</t>
  </si>
  <si>
    <t>LWF: "Treibhausgasvermeidung durch Wärme aus Holz"; Merkblatt 34; Fichte Pellets 50 kW</t>
  </si>
  <si>
    <t>LWF: "Treibhausgasvermeidung durch Wärme aus Holz"; Merkblatt 34; Fichte Hackschnitzel 50 kW (w = 20 %)</t>
  </si>
  <si>
    <t>Hackschnitzel</t>
  </si>
  <si>
    <t>LfU-Leitfaden (2009); GEMIS-Datenbank, Version 4.94 - Vorketten Öl-Gas 2010, Flüssiggas frei Tankstelle</t>
  </si>
  <si>
    <t>Technologiespezifische Substitution</t>
  </si>
  <si>
    <t>Flug einer Person von München nach Berlin (einfacher Flug, 528 km)</t>
  </si>
  <si>
    <t>atmosfair</t>
  </si>
  <si>
    <t>Flug einer Person von München nach New York (einfacher Flug, 6.526 km)</t>
  </si>
  <si>
    <t>1) Strom-/Wärme-Mix:
    Der Emissionsfaktor für das Referenzsystem ergibt sich aus der Multiplikation der Emissionsfaktoren für die verschiedenen Technologien mit ihren Anteilen an der gesamtdeutschen Strom-/
    Wärmeerzeugung (Quelle: AG Energiebilanzen). In diesem Szenario ersetzt der Ausbau der erneuerbaren Energien den Strom- und Wärme-Mix in seiner gegenwärtigen Zusammensetzung.</t>
  </si>
  <si>
    <t>2) fossiler Strom-/Wärme-Mix
    Der Emissionsfaktor für das Referenzsystem ergibt sich aus der Multiplikation der Emissionsfaktoren für die fossilen Technologien mit ihren Anteilen an einer gesamtdeutschen Strom-/ 
    Wärmeerzeugung aus fossilen Energieträgern (Quelle: AG Energiebilanzen). In diesem Szenario ersetzt der Ausbau der erneuerbaren Energien die fossilen Energieträger mit ihrem gegenwärtigen
    Anteil am gesamtdeutschen Strom- bzw. Wärme-Mix.</t>
  </si>
  <si>
    <t>atmosfair, 2016</t>
  </si>
  <si>
    <t>ProBas, 2010</t>
  </si>
  <si>
    <t>Geothermie</t>
  </si>
  <si>
    <r>
      <t>CO</t>
    </r>
    <r>
      <rPr>
        <b/>
        <vertAlign val="subscript"/>
        <sz val="10"/>
        <rFont val="Arial"/>
        <family val="2"/>
      </rPr>
      <t>2</t>
    </r>
    <r>
      <rPr>
        <b/>
        <sz val="10"/>
        <rFont val="Arial"/>
        <family val="2"/>
      </rPr>
      <t>-Äq.</t>
    </r>
  </si>
  <si>
    <t>BHKW</t>
  </si>
  <si>
    <t>3) Technologiespezifische Substitution
    Der Emissionsfaktor ergibt sich aus der Multiplikation der Emissionsfaktoren für die fossilen Technologien mit spezifischen Substitutionsfaktoren für die einzelnen erneuerbaren Energieträger. Die
    Substitutionsfaktoren geben an, welche fossilen Energieträger zu welchem Anteil durch den Einsatz der jeweiligen erneuerbaren Energien ersetzt werden (Quelle: Umweltbundesamt 2014, 2016
    und 2017). In diesem Szenario ersetzt der Ausbau der erneuerbaren Energien die fossilen Energieträger. Diese Substitution erfolgt anhand technologienspezifischer Faktoren für die erneuerbaren
    Energiequellen.</t>
  </si>
  <si>
    <t>UBA, 2014</t>
  </si>
  <si>
    <t>UBA, 2016</t>
  </si>
  <si>
    <t>1)</t>
  </si>
  <si>
    <t>2)</t>
  </si>
  <si>
    <t>3)</t>
  </si>
  <si>
    <t>4)</t>
  </si>
  <si>
    <t>5)</t>
  </si>
  <si>
    <t>6)</t>
  </si>
  <si>
    <t>7)</t>
  </si>
  <si>
    <t>8)</t>
  </si>
  <si>
    <t>9)</t>
  </si>
  <si>
    <t>10)</t>
  </si>
  <si>
    <t>11)</t>
  </si>
  <si>
    <t>12)</t>
  </si>
  <si>
    <t>13)</t>
  </si>
  <si>
    <t>14)</t>
  </si>
  <si>
    <t>15)</t>
  </si>
  <si>
    <t>16)</t>
  </si>
  <si>
    <t>17)</t>
  </si>
  <si>
    <t>AG Energiebilanzen: Bruttostromerzeugung in Deutschland ab 1990 nach Energieträgern</t>
  </si>
  <si>
    <t>Atmosfair: CO2 Kompensationsrechner</t>
  </si>
  <si>
    <t>Destatis; Statistisches Bundesamt (2015): Umweltnutzung und Wirtschaft - Teil 6: Verkehr und Umwelt</t>
  </si>
  <si>
    <t xml:space="preserve">EnergieAgentur NRW (2015): Erhebung "Wo im Haushalt bleibt der Strom?" </t>
  </si>
  <si>
    <t>GEMIS-Datenbank, Version 4.94 - IINAS (Internationales Institut für Nachhaltigkeitsanalysen und -strategien)</t>
  </si>
  <si>
    <t>IER; Institut für Energiewirtschaft und Rationelle Energieanwendung (2016): Heizkostenvergleich für Wohn- und nicht Nichtwohngebäude</t>
  </si>
  <si>
    <t>LfU-Leitfaden; Bayerisches Landesamt für Umwelt (2009): Leitfaden für effiziente Energienutzung in Industrie und Gewerbe - Klima schützen - Kosten senken</t>
  </si>
  <si>
    <t>LfU; Bayerisches Landesamt für Umwelt; Energie-Atlas Bayern (2016): Daten und Fakten zu Photovoltaik, Wasser und Wind</t>
  </si>
  <si>
    <t>LfU; Bayerisches Landesamt für Umwelt; Energie-Atlas Bayern (2016): Daten und Fakten zu Wasser</t>
  </si>
  <si>
    <t>LfU; Bayerisches Landesamt für Umwelt; Energie-Atlas Bayern (2016): Daten und Fakten zu Wind</t>
  </si>
  <si>
    <t>ProBas-Datenbank: TankstelleKerosin-DE-2010 (Umweltbundesamt)</t>
  </si>
  <si>
    <t>Umweltbundesamt (2014): Emissionsbilanz erneuerbarer Energieträger - Bestimmung vermiedener Emissionen im Jahr 2013</t>
  </si>
  <si>
    <t>Umweltbundesamt (2016): Emissionsbilanz erneuerbarer Energieträger - Bestimmung vermiedener Emissionen im Jahr 2014</t>
  </si>
  <si>
    <t>FFE; Forschungsstelle für Energiewirtschaft (2010): Allokationsmethoden für spezifische CO2-Emissionen von Strom und Wärme aus KWK-Anlagen</t>
  </si>
  <si>
    <t>FFE, 2010</t>
  </si>
  <si>
    <t>18)</t>
  </si>
  <si>
    <t>1) Wirkungsgrad-Methode (Exergieanalyse):
    Berücksichtigung der Quantität und Qualität eines Energiestroms. Exergie entspricht dem Produkt aus der Energie und der Energiequalität eines Energieflusses. Als Maßstab für die Qualität
    wird die physikalische Arbeitsfähigkeit angewendet. Die Methode berücksichtigt die unterschiedliche thermodynamische Qualität von Strom und Wärme. Dieser Ansatz wird von der Europäischen
    Kommission für die Bewertung von Strom und Wärme aus KWK-Anlagen empfohlen.</t>
  </si>
  <si>
    <t>2) IEA-Methode (Kalorische Methode):
    Verteilung der CO2-Äq.-Emissionen anhand der jeweils einzusetzenden Brennstoffanteile unter Berücksichtigung der gekoppelten Produktion von Strom- und Wärme. Strom und Wärme werden
    in diesem Fall gleichbehandelt.</t>
  </si>
  <si>
    <t>kWh/m³</t>
  </si>
  <si>
    <t>FNR; Fachagentur für Nachwachsende Rohstoffe e.V. (2013): Basisdaten Bioenergie Deutschland 2013</t>
  </si>
  <si>
    <t>FNR, 2013</t>
  </si>
  <si>
    <t>Quelle: FNR (2013);Mittelwert aus 4-7,5 kWh/m³ abhängig vom Methangehalt</t>
  </si>
  <si>
    <t>Quelle: FNR (2013); Mittelwert aus 4-7,5 kWh/m³ abhängig vom Methangehalt</t>
  </si>
  <si>
    <t>Quelle: FNR (2013); Angabe für Rapsöl</t>
  </si>
  <si>
    <t>Finnische Methode (Referenzwirkungsgrad-Methode):
    Verteilung der CO2-Äq.-Emissionen unter Bezugnahme auf Referenzkraftwerke ungekoppelter Strom- und Wärmeerzeugung.</t>
  </si>
  <si>
    <t>Alternative Allokationsmethoden:</t>
  </si>
  <si>
    <t>3) Gutschriftenmethode:
    Verteilung der CO2-Äq.-Emissionen unter Berücksichtigung der getrennten Produktion von Strom und Wärme. Dies ist vor allem dann ein praktikabler Ansatz, wenn das BHKW eindeutig
    vorrangig für die Erzeugung von Strom oder Wärme genutzt wird.</t>
  </si>
  <si>
    <t>Umweltbundesamt (2017): Emissionsbilanz erneuerbarer Energieträger - Bestimmung vermiedener Emissionen im Jahr 2016</t>
  </si>
  <si>
    <t>UBA, 2017</t>
  </si>
  <si>
    <t>Laufwasserkraftwerk</t>
  </si>
  <si>
    <t>Speicherwasserkraftwerk</t>
  </si>
  <si>
    <t>Feste Biomasse</t>
  </si>
  <si>
    <t>17. BImSchV</t>
  </si>
  <si>
    <t>indirekte Emissionsfaktoren (Vorkette und Hilfsenergie)</t>
  </si>
  <si>
    <t>13. BImSchV</t>
  </si>
  <si>
    <t>Klärschlamm</t>
  </si>
  <si>
    <t>Pellets</t>
  </si>
  <si>
    <t>Schwarzlauge</t>
  </si>
  <si>
    <t>Energiepflanzen</t>
  </si>
  <si>
    <t>Baurecht</t>
  </si>
  <si>
    <t xml:space="preserve">  4. BImSchV (TA-Luft)</t>
  </si>
  <si>
    <t>Gülle</t>
  </si>
  <si>
    <t>Biomethan</t>
  </si>
  <si>
    <t>Rapsöl</t>
  </si>
  <si>
    <t>Palmöl</t>
  </si>
  <si>
    <t>Einzelfeuerung</t>
  </si>
  <si>
    <t>Kesselfeuerung</t>
  </si>
  <si>
    <t>Kessel</t>
  </si>
  <si>
    <t>Heizwerk</t>
  </si>
  <si>
    <t>Heizwerk (Organic Rankine Cycle)</t>
  </si>
  <si>
    <t>Heizwerk (4. BImSchV)</t>
  </si>
  <si>
    <t>Organic Rankine Cycle</t>
  </si>
  <si>
    <t>Solarthermie</t>
  </si>
  <si>
    <t>unbekannt</t>
  </si>
  <si>
    <t>Flächenkollektor</t>
  </si>
  <si>
    <t>Vakuumröhrenkollektor</t>
  </si>
  <si>
    <t>Schwimmbadabsorber</t>
  </si>
  <si>
    <t>Wärmepumpen</t>
  </si>
  <si>
    <r>
      <rPr>
        <b/>
        <sz val="10"/>
        <rFont val="Arial"/>
        <family val="2"/>
      </rPr>
      <t>Energieträger und Technologie</t>
    </r>
    <r>
      <rPr>
        <sz val="10"/>
        <rFont val="Arial"/>
        <family val="2"/>
      </rPr>
      <t xml:space="preserve">
(Liste erscheint bei Markierung der Zelle)</t>
    </r>
  </si>
  <si>
    <t>Abfall_Reststoffe</t>
  </si>
  <si>
    <t>ggf. weitere Angaben zu</t>
  </si>
  <si>
    <t>Technik / Genehmigung</t>
  </si>
  <si>
    <t>Flüssige Biomasse</t>
  </si>
  <si>
    <r>
      <t>ca. 841 kg CO</t>
    </r>
    <r>
      <rPr>
        <b/>
        <vertAlign val="subscript"/>
        <sz val="10"/>
        <rFont val="Arial"/>
        <family val="2"/>
      </rPr>
      <t>2</t>
    </r>
    <r>
      <rPr>
        <b/>
        <sz val="10"/>
        <rFont val="Arial"/>
        <family val="2"/>
      </rPr>
      <t>-Äq.</t>
    </r>
  </si>
  <si>
    <r>
      <t>ca. 67.013 kg CO</t>
    </r>
    <r>
      <rPr>
        <b/>
        <vertAlign val="subscript"/>
        <sz val="10"/>
        <rFont val="Arial"/>
        <family val="2"/>
      </rPr>
      <t>2</t>
    </r>
    <r>
      <rPr>
        <b/>
        <sz val="10"/>
        <rFont val="Arial"/>
        <family val="2"/>
      </rPr>
      <t>-Äq.</t>
    </r>
  </si>
  <si>
    <r>
      <t>ca. 2.635 kg CO</t>
    </r>
    <r>
      <rPr>
        <b/>
        <vertAlign val="subscript"/>
        <sz val="10"/>
        <rFont val="Arial"/>
        <family val="2"/>
      </rPr>
      <t>2</t>
    </r>
    <r>
      <rPr>
        <b/>
        <sz val="10"/>
        <rFont val="Arial"/>
        <family val="2"/>
      </rPr>
      <t>-Äq.</t>
    </r>
  </si>
  <si>
    <r>
      <t>ca. 1.159 kg CO</t>
    </r>
    <r>
      <rPr>
        <b/>
        <vertAlign val="subscript"/>
        <sz val="10"/>
        <rFont val="Arial"/>
        <family val="2"/>
      </rPr>
      <t>2</t>
    </r>
    <r>
      <rPr>
        <b/>
        <sz val="10"/>
        <rFont val="Arial"/>
        <family val="2"/>
      </rPr>
      <t>-Äq.</t>
    </r>
  </si>
  <si>
    <r>
      <t>ca. 1.666 kg CO</t>
    </r>
    <r>
      <rPr>
        <b/>
        <vertAlign val="subscript"/>
        <sz val="10"/>
        <rFont val="Arial"/>
        <family val="2"/>
      </rPr>
      <t>2</t>
    </r>
    <r>
      <rPr>
        <b/>
        <sz val="10"/>
        <rFont val="Arial"/>
        <family val="2"/>
      </rPr>
      <t>-Äq.</t>
    </r>
  </si>
  <si>
    <r>
      <t>ca. 2.181 kg CO</t>
    </r>
    <r>
      <rPr>
        <b/>
        <vertAlign val="subscript"/>
        <sz val="10"/>
        <rFont val="Arial"/>
        <family val="2"/>
      </rPr>
      <t>2</t>
    </r>
    <r>
      <rPr>
        <b/>
        <sz val="10"/>
        <rFont val="Arial"/>
        <family val="2"/>
      </rPr>
      <t>-Äq.</t>
    </r>
  </si>
  <si>
    <r>
      <t>ca. 2.577 kg CO</t>
    </r>
    <r>
      <rPr>
        <b/>
        <vertAlign val="subscript"/>
        <sz val="10"/>
        <rFont val="Arial"/>
        <family val="2"/>
      </rPr>
      <t>2</t>
    </r>
    <r>
      <rPr>
        <b/>
        <sz val="10"/>
        <rFont val="Arial"/>
        <family val="2"/>
      </rPr>
      <t>-Äq.</t>
    </r>
  </si>
  <si>
    <r>
      <t>ca. 123 kg CO</t>
    </r>
    <r>
      <rPr>
        <b/>
        <vertAlign val="subscript"/>
        <sz val="10"/>
        <rFont val="Arial"/>
        <family val="2"/>
      </rPr>
      <t>2</t>
    </r>
    <r>
      <rPr>
        <b/>
        <sz val="10"/>
        <rFont val="Arial"/>
        <family val="2"/>
      </rPr>
      <t>-Äq.</t>
    </r>
  </si>
  <si>
    <r>
      <t>ca. 1.928 kg CO</t>
    </r>
    <r>
      <rPr>
        <b/>
        <vertAlign val="subscript"/>
        <sz val="10"/>
        <rFont val="Arial"/>
        <family val="2"/>
      </rPr>
      <t>2</t>
    </r>
    <r>
      <rPr>
        <b/>
        <sz val="10"/>
        <rFont val="Arial"/>
        <family val="2"/>
      </rPr>
      <t>-Äq.</t>
    </r>
  </si>
  <si>
    <r>
      <t>ca.    104 kg CO</t>
    </r>
    <r>
      <rPr>
        <b/>
        <vertAlign val="subscript"/>
        <sz val="10"/>
        <rFont val="Arial"/>
        <family val="2"/>
      </rPr>
      <t>2</t>
    </r>
    <r>
      <rPr>
        <b/>
        <sz val="10"/>
        <rFont val="Arial"/>
        <family val="2"/>
      </rPr>
      <t>-Äq.</t>
    </r>
  </si>
  <si>
    <r>
      <t>ca. 2.650 kg CO</t>
    </r>
    <r>
      <rPr>
        <b/>
        <vertAlign val="subscript"/>
        <sz val="10"/>
        <rFont val="Arial"/>
        <family val="2"/>
      </rPr>
      <t>2</t>
    </r>
    <r>
      <rPr>
        <b/>
        <sz val="10"/>
        <rFont val="Arial"/>
        <family val="2"/>
      </rPr>
      <t>-Äq.</t>
    </r>
  </si>
  <si>
    <r>
      <t>ca. 832 kg CO</t>
    </r>
    <r>
      <rPr>
        <b/>
        <vertAlign val="subscript"/>
        <sz val="10"/>
        <rFont val="Arial"/>
        <family val="2"/>
      </rPr>
      <t>2</t>
    </r>
    <r>
      <rPr>
        <b/>
        <sz val="10"/>
        <rFont val="Arial"/>
        <family val="2"/>
      </rPr>
      <t>-Äq.</t>
    </r>
  </si>
  <si>
    <r>
      <t>ca. 105 Mio t CO</t>
    </r>
    <r>
      <rPr>
        <b/>
        <vertAlign val="subscript"/>
        <sz val="10"/>
        <rFont val="Arial"/>
        <family val="2"/>
      </rPr>
      <t>2</t>
    </r>
    <r>
      <rPr>
        <b/>
        <sz val="10"/>
        <rFont val="Arial"/>
        <family val="2"/>
      </rPr>
      <t>-Äq.</t>
    </r>
  </si>
  <si>
    <t>Klär_Schlamm</t>
  </si>
  <si>
    <t>Scheitholz Einzelfeuerung</t>
  </si>
  <si>
    <t>Scheitholz Kesselfeuerung</t>
  </si>
  <si>
    <t>Hackschnitzel Einzelfeuerung</t>
  </si>
  <si>
    <t>Holzpellets Einzelfeuerung</t>
  </si>
  <si>
    <t>Holzpellets Kesselfeuerung</t>
  </si>
  <si>
    <t>Kraft-Wärme-Kopplung</t>
  </si>
  <si>
    <t>Strom-/Wärme-Mix Deutschland</t>
  </si>
  <si>
    <t>Fossiler Strom-/Wärme-Mix Deutschland</t>
  </si>
  <si>
    <t>Industrie</t>
  </si>
  <si>
    <t>Heizkraftwerk</t>
  </si>
  <si>
    <t>Organic Rankine Cycle (4. BImSchV)</t>
  </si>
  <si>
    <t>Nutzungsgrade</t>
  </si>
  <si>
    <t>elektrisch</t>
  </si>
  <si>
    <t>thermisch</t>
  </si>
  <si>
    <t>Alt__Holz</t>
  </si>
  <si>
    <t>Klärschlamm_</t>
  </si>
  <si>
    <t>Pellets_</t>
  </si>
  <si>
    <t>Restholz__Wald</t>
  </si>
  <si>
    <t>Abfall__Reststoffe</t>
  </si>
  <si>
    <t>Energiepflanzen_</t>
  </si>
  <si>
    <t>Gülle_</t>
  </si>
  <si>
    <t>Restholz_Industrie</t>
  </si>
  <si>
    <t>Energiepflanzen__</t>
  </si>
  <si>
    <t>Gülle__</t>
  </si>
  <si>
    <t>Rapsöl_</t>
  </si>
  <si>
    <t>Palmöl_</t>
  </si>
  <si>
    <t>Nutzungsgrad</t>
  </si>
  <si>
    <t>Umrechnung m³, l bzw. kg in kWh</t>
  </si>
  <si>
    <t>Quelle: UBA (2011)</t>
  </si>
  <si>
    <t>LWF; Landesamt für Wald und Forstwirtschaft (2015): Treibhausgasvermeidung durch Wärme aus Holz; Merkblatt 34</t>
  </si>
  <si>
    <t>Quelle: FNR (2013); Ableitung aus Angaben zu Waldrestholz, Pellets, Scheitholz und Hackschnitzeln</t>
  </si>
  <si>
    <t>Umweltbundesamt (2011): Nutzung der Potenziale des biogenen Anteils im Abfall zur Energieerzeugung</t>
  </si>
  <si>
    <t>UBA, 2011</t>
  </si>
  <si>
    <t>Die Tabellenblätter sind geschützt, um unbeabsichtigtes Löschen zu vermeiden</t>
  </si>
  <si>
    <t>Emissionsfaktoren</t>
  </si>
  <si>
    <t>Angaben für KWK-Berechnungen</t>
  </si>
  <si>
    <t>_Energiepflanzen</t>
  </si>
  <si>
    <t>_Gülle</t>
  </si>
  <si>
    <t>Wahl der Allokationsmethode für BHKWs (aus FFE, 2010)</t>
  </si>
  <si>
    <t>Nutzungsgrade Wärme</t>
  </si>
  <si>
    <t>Technologie</t>
  </si>
  <si>
    <t>%</t>
  </si>
  <si>
    <t>4. BImSchV (TA-Luft)</t>
  </si>
  <si>
    <t>Feste_Biomasse</t>
  </si>
  <si>
    <t>Flüssige_Biomasse</t>
  </si>
  <si>
    <t>keine_Angabe</t>
  </si>
  <si>
    <t>Wind_onshore</t>
  </si>
  <si>
    <t>Wind_offshore</t>
  </si>
  <si>
    <t>Pumpspeicherkraftwerk</t>
  </si>
  <si>
    <t>Industrierestholz_Dampfturbine</t>
  </si>
  <si>
    <t>Industrierestholz_OrganicRankineCycle</t>
  </si>
  <si>
    <t>Waldrestholz_Dampfturbine</t>
  </si>
  <si>
    <t>Waldrestholz_OrganicRankineCycle</t>
  </si>
  <si>
    <t>Flüssige_Biogene_Stoffe</t>
  </si>
  <si>
    <t>Altholz_Dampfturbine</t>
  </si>
  <si>
    <t>Biogener_Anteil_Abfall</t>
  </si>
  <si>
    <t>Feste_Biomasse_Industrie</t>
  </si>
  <si>
    <t>Industrierestholz_Kessel</t>
  </si>
  <si>
    <t>Waldrestholz_Heizwerk</t>
  </si>
  <si>
    <t>Industrierestholz_Heizwerk_ORC</t>
  </si>
  <si>
    <t>Pellets_Heizwerk</t>
  </si>
  <si>
    <t>Flüssige__Biomasse</t>
  </si>
  <si>
    <t>Klärgas_</t>
  </si>
  <si>
    <t>Deponiegas_</t>
  </si>
  <si>
    <t>Kesselfeuerung_kl.50kW</t>
  </si>
  <si>
    <t>Kesselfeuerung_gr.50 kW</t>
  </si>
  <si>
    <t>Altholz__Dampfturbine</t>
  </si>
  <si>
    <t>Kesselfeuerung_gr.50kW</t>
  </si>
  <si>
    <t>Altholz___Dampfturbine</t>
  </si>
  <si>
    <t>Schwarz_Brenn_Sulfitablauge</t>
  </si>
  <si>
    <t>Waldrestholz__Dampfturbine</t>
  </si>
  <si>
    <t>Waldrestholz__OrganicRankineCycle</t>
  </si>
  <si>
    <t>Luft_Wasser_WP</t>
  </si>
  <si>
    <t>Abluft_Wasser_WP</t>
  </si>
  <si>
    <t>Brauchwasser_WP</t>
  </si>
  <si>
    <t>Erdgas_WP</t>
  </si>
  <si>
    <t>Erdwärme_WP</t>
  </si>
  <si>
    <t>Grundwasser_WP</t>
  </si>
  <si>
    <t>BHKW_TA_Luft</t>
  </si>
  <si>
    <t>Flüssige_Biomasse_Industrie</t>
  </si>
  <si>
    <t>Tiefe_Geothermie</t>
  </si>
  <si>
    <t>Feste_Biomasse_Heizkraftwerk</t>
  </si>
  <si>
    <t>Biodiesel_Landwirtschaft</t>
  </si>
  <si>
    <t>(Bruttostrom- bzw. Endenergie-erzeugung)</t>
  </si>
  <si>
    <t>Vor der Berechnung der Emissionen muss die angegebene Endenergiemenge für die Wärmeerzeugung in Nutzenergie umgerechnet werden. Dies geschieht anhand der angegebenen Nutzungsgrade</t>
  </si>
  <si>
    <r>
      <t>Die mit dem erneuerbaren Energieträger erzeugte Strommenge (Bruttostromerzeungung) bzw. Wärmemenge (Nutzenergie)  multipliziert mit dem Emissionsfaktor ergibt die CO</t>
    </r>
    <r>
      <rPr>
        <vertAlign val="subscript"/>
        <sz val="10"/>
        <rFont val="Arial"/>
        <family val="2"/>
      </rPr>
      <t>2</t>
    </r>
    <r>
      <rPr>
        <sz val="10"/>
        <rFont val="Arial"/>
        <family val="2"/>
      </rPr>
      <t>-Äquivalent-Emissionen für die jeweiligen erneuerbare Energiequelle.</t>
    </r>
  </si>
  <si>
    <t>Hackschnitzel Kesselfeuerung_kl.50kW</t>
  </si>
  <si>
    <t>Hackschnitzel Kesselfeuerung_gr.50kW</t>
  </si>
  <si>
    <t>Feste_Biomasse_Industrie Industrierestholz_Kessel</t>
  </si>
  <si>
    <t>Pellets__HKW</t>
  </si>
  <si>
    <r>
      <t>Berechnen Sie Ihre CO</t>
    </r>
    <r>
      <rPr>
        <b/>
        <vertAlign val="subscript"/>
        <sz val="12"/>
        <rFont val="Arial"/>
        <family val="2"/>
      </rPr>
      <t>2</t>
    </r>
    <r>
      <rPr>
        <b/>
        <sz val="12"/>
        <rFont val="Arial"/>
        <family val="2"/>
      </rPr>
      <t>-Äquivalent-Emissionen</t>
    </r>
  </si>
  <si>
    <t>Wählen Sie hier aus, welchen Strom-/Wärme-Mix Sie als Referenzsystem betrachten.</t>
  </si>
  <si>
    <t>Umweltbundesamt (2019): Emissionsbilanz erneuerbarer Energieträger; Bezugsjahr 2018</t>
  </si>
  <si>
    <t>eigene Berechnung nach Umweltbundesamt (2019): Emissionsbilanz erneuerbarer Energieträger; Bezugsjahr 2018</t>
  </si>
  <si>
    <t>Umweltbundesamt (2019): Emissionsbilanz erneuerbarer Energieträger - Bestimmung vermiedener Emissionen im Jahr 2018</t>
  </si>
  <si>
    <t>UBA, 2019</t>
  </si>
  <si>
    <t>19)</t>
  </si>
  <si>
    <t>Erläuterung der Umrechung am Beispiel "Hackschnitzel":</t>
  </si>
  <si>
    <t>Übersicht der Umrechnung</t>
  </si>
  <si>
    <t>Stand: März 2021</t>
  </si>
  <si>
    <t xml:space="preserve">Geben Sie hier Ihre verbrauchte bzw. eingesparte Menge des jeweiligen Energieträgers ein. </t>
  </si>
  <si>
    <r>
      <t>ca. 2.300 kg CO</t>
    </r>
    <r>
      <rPr>
        <b/>
        <vertAlign val="subscript"/>
        <sz val="10"/>
        <rFont val="Arial"/>
        <family val="2"/>
      </rPr>
      <t>2</t>
    </r>
    <r>
      <rPr>
        <b/>
        <sz val="10"/>
        <rFont val="Arial"/>
        <family val="2"/>
      </rPr>
      <t>-Äq.</t>
    </r>
  </si>
  <si>
    <r>
      <t>ca. 92.900 kg CO</t>
    </r>
    <r>
      <rPr>
        <b/>
        <vertAlign val="subscript"/>
        <sz val="10"/>
        <rFont val="Arial"/>
        <family val="2"/>
      </rPr>
      <t>2</t>
    </r>
    <r>
      <rPr>
        <b/>
        <sz val="10"/>
        <rFont val="Arial"/>
        <family val="2"/>
      </rPr>
      <t>-Äq.</t>
    </r>
  </si>
  <si>
    <t>kg/m3</t>
  </si>
  <si>
    <t>kWh/m3</t>
  </si>
  <si>
    <t>LfU-Leitfaden (2009); GEMIS-Datenbank, Version 4.94 - Vorketten Öl-Gas 2010, Öl-leicht frei HH/KV; Heizwert BAFA (2020)</t>
  </si>
  <si>
    <t>LfU-Leitfaden (2009); GEMIS-Datenbank, Version 4.94 - Vorketten Öl-Gas 2010, Erdgas-DE-mix frei HH/KV; Heizwert BAFA (2020)</t>
  </si>
  <si>
    <t>LfU-Leitfaden (2009); GEMIS-Datenbank, Version 4.94 - Vorketten Öl-Gas 2010, Diesel frei Tankstelle; Heizwert BAFA (2020)</t>
  </si>
  <si>
    <t>LfU-Leitfaden (2009); GEMIS-Datenbank, Version 4.94 - Vorketten Öl-Gas 2010, Benzin frei Tankstelle; Heizwert BAFA (2020)</t>
  </si>
  <si>
    <t>BAFA (2020): Merkblatt zur Ermittlung des Gesamtenergieverbrauchs</t>
  </si>
  <si>
    <t>BAFA, 2020</t>
  </si>
  <si>
    <t>20)</t>
  </si>
  <si>
    <r>
      <t xml:space="preserve">Klicken Sie die Felder unter "Stromerzeugung" bzw. "Wärmeerzeugung" an. Es erscheint eine Eingabeliste aus der Sie die erneuerbare Energiequellen zur Strom- oder Wärmeerzeugung auswählen können. Sie können bis zu drei Energiequellen auswählen. Tragen Sie in Spalte "Menge" die erzeugte Strom- oder Wärmemenge ein. 
</t>
    </r>
    <r>
      <rPr>
        <b/>
        <sz val="10"/>
        <rFont val="Arial"/>
        <family val="2"/>
      </rPr>
      <t>Wichtig: Ergänzen Sie weitere Angaben zum Energieträger und zur Technik/Genehmigung (auch "leer").</t>
    </r>
  </si>
  <si>
    <r>
      <t>Die erzeugte Strommenge (Bruttostromerzeugung) bzw. Wärmemenge (Nutzenergie) multipliziert mit dem Emissionsfaktor für den Strom- oder Wärme-Mix ergibt die CO</t>
    </r>
    <r>
      <rPr>
        <vertAlign val="subscript"/>
        <sz val="10"/>
        <rFont val="Arial"/>
        <family val="2"/>
      </rPr>
      <t>2</t>
    </r>
    <r>
      <rPr>
        <sz val="10"/>
        <rFont val="Arial"/>
        <family val="2"/>
      </rPr>
      <t>-Äquivalent-Emissionen für das gewählte Referenzsystem.</t>
    </r>
  </si>
  <si>
    <r>
      <t>vermiedene CO</t>
    </r>
    <r>
      <rPr>
        <vertAlign val="subscript"/>
        <sz val="10"/>
        <rFont val="Arial"/>
        <family val="2"/>
      </rPr>
      <t>2-</t>
    </r>
    <r>
      <rPr>
        <sz val="10"/>
        <rFont val="Arial"/>
        <family val="2"/>
      </rPr>
      <t xml:space="preserve">
Äquivalent-Emissionen (inkl. Vorkette)</t>
    </r>
  </si>
  <si>
    <t>Erzeugung von 1000 kWh Strom mit Geothermie ergibt eine CO2-Äquivalent-Einsparung von 218,9 kg gegenüber Fossiler Strom-/Wärme-Mix Deutschland</t>
  </si>
  <si>
    <t>Beispiel 1: Für PV sind unter "Energieträger" und "Technik/Genehmigung" jeweils die leeren Einträge zu wählen, da keine weitere Spezifizierung notwendig ist.</t>
  </si>
  <si>
    <t>- verfügbare Vergleichswerte zur CO2 Berechnung</t>
  </si>
  <si>
    <t xml:space="preserve">Hinweis: Für eine korrekte Berechnung ist es notwenig in jeder Zeile alle Spalten (B-K) auszufüllen. Alle Zellen sind mit Drop-Down-Menüs hinterlegt.
Wählen Sie in jeder Spalte die zutreffende Option aus, dies kann auch eine "leere" Zelle sein.  </t>
  </si>
  <si>
    <t>Bei der Fehlermeldung "Eingabe prüfen" sind nicht allle Spalten korrekt ausgefüllt, bachten Sie den Hinweis und die Beispiele in grünen Kasten über der Tabelle.</t>
  </si>
  <si>
    <t>Eine Beschreibung der alternativen Referenzsysteme finden Sie im Tabellenblatt: 6. Erläuterungen.</t>
  </si>
  <si>
    <t>Beispiel 2: Für Feste Biomasse ist unter "Energieträger" und "Technik/Genehmigung" eine weitere Spezifizierung notwendig.</t>
  </si>
  <si>
    <t>Strom-/Wärme-Mix Deutschland: In diesem Szenario ersetzt der Ausbau der erneuerbaren Energien den Strom- und Wärme-Mix in seiner gegenwärtigen Zusammensetzung.</t>
  </si>
  <si>
    <t>Fossiler Strom-/Wärme-Mix Deutschland: In diesem Szenario ersetzt der Ausbau der erneuerbaren Energien die fossilen Energieträger mit ihrem gegenwärtigen Anteil am gesamtdeutschen Strom- bzw. Wärme-Mix.</t>
  </si>
  <si>
    <t>Technologiespezifische Substitution: In diesem Szenario ersetzt der Ausbau der erneuerbaren Energien die fossilen Energieträger. Diese Substitution erfolgt anhand technologienspezifischer Faktoren für die erneuerbaren Energiequellen.</t>
  </si>
  <si>
    <t>Stand: April 2021</t>
  </si>
  <si>
    <t>April 2021</t>
  </si>
  <si>
    <t>Impressum</t>
  </si>
  <si>
    <t>Herausgeber:</t>
  </si>
  <si>
    <t>Bayerisches Landesamt für Umwelt (LfU)</t>
  </si>
  <si>
    <t>Infozentrum UmweltWirtschaft (IZU)</t>
  </si>
  <si>
    <t>Bürgermeister-Ulrich-Straße 160</t>
  </si>
  <si>
    <t>86179 Augsburg</t>
  </si>
  <si>
    <t>Telefon: 0821 9071 5509</t>
  </si>
  <si>
    <t>E-Mail: izu@lfu.bayern.de</t>
  </si>
  <si>
    <t>Internet: https://www.izu.bayern.de</t>
  </si>
  <si>
    <t>Bearbeitung:</t>
  </si>
  <si>
    <t>Copyright:</t>
  </si>
  <si>
    <t>Landesagentur für Energie und Klimaschutz (LENK)</t>
  </si>
  <si>
    <r>
      <t>ca. 2 Mio kg CO</t>
    </r>
    <r>
      <rPr>
        <b/>
        <vertAlign val="subscript"/>
        <sz val="10"/>
        <rFont val="Arial"/>
        <family val="2"/>
      </rPr>
      <t>2</t>
    </r>
    <r>
      <rPr>
        <b/>
        <sz val="10"/>
        <rFont val="Arial"/>
        <family val="2"/>
      </rPr>
      <t>-Äq.</t>
    </r>
  </si>
  <si>
    <t>Benzin (l)</t>
  </si>
  <si>
    <t>Diesel (l)</t>
  </si>
  <si>
    <t>Flüssiggas (l)</t>
  </si>
  <si>
    <t>Braunkohle (kg)</t>
  </si>
  <si>
    <t>Steinkohle (kg)</t>
  </si>
  <si>
    <t>Umweltbundesamt (2019): Emissionsbilanz erneuerbarer Energieträger; Bezugsjahr 2018; Heizwert BAFA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</si>
</sst>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4" formatCode="_-* #,##0.00\ &quot;€&quot;_-;\-* #,##0.00\ &quot;€&quot;_-;_-* &quot;-&quot;??\ &quot;€&quot;_-;_-@_-"/>
    <numFmt numFmtId="164" formatCode="_-* #,##0\ _€_-;\-* #,##0\ _€_-;_-* &quot;-&quot;\ _€_-;_-@_-"/>
    <numFmt numFmtId="165" formatCode="_-* #,##0.00\ _€_-;\-* #,##0.00\ _€_-;_-* &quot;-&quot;??\ _€_-;_-@_-"/>
    <numFmt numFmtId="166" formatCode="0.000"/>
    <numFmt numFmtId="167" formatCode="#,##0.000"/>
    <numFmt numFmtId="168" formatCode="_-* #,##0.00\ [$€-1]_-;\-* #,##0.00\ [$€-1]_-;_-* &quot;-&quot;??\ [$€-1]_-"/>
    <numFmt numFmtId="169" formatCode="_(&quot;$&quot;* #,##0_);_(&quot;$&quot;* \(#,##0\);_(&quot;$&quot;* &quot;-&quot;_);_(@_)"/>
    <numFmt numFmtId="170" formatCode="_(* #,##0_);_(* \(#,##0\);_(* &quot;-&quot;_);_(@_)"/>
    <numFmt numFmtId="171" formatCode="_(* #,##0.00_);_(* \(#,##0.00\);_(* &quot;-&quot;??_);_(@_)"/>
    <numFmt numFmtId="172" formatCode="@\ *."/>
    <numFmt numFmtId="173" formatCode="\ \ \ \ \ \ \ \ \ \ @\ *."/>
    <numFmt numFmtId="174" formatCode="\ \ \ \ \ \ \ \ \ \ \ \ @\ *."/>
    <numFmt numFmtId="175" formatCode="\ \ \ \ \ \ \ \ \ \ \ \ @"/>
    <numFmt numFmtId="176" formatCode="\ \ \ \ \ \ \ \ \ \ \ \ \ @\ *."/>
    <numFmt numFmtId="177" formatCode="\ @\ *."/>
    <numFmt numFmtId="178" formatCode="\ @"/>
    <numFmt numFmtId="179" formatCode="\ \ @\ *."/>
    <numFmt numFmtId="180" formatCode="\ \ @"/>
    <numFmt numFmtId="181" formatCode="\ \ \ @\ *."/>
    <numFmt numFmtId="182" formatCode="\ \ \ @"/>
    <numFmt numFmtId="183" formatCode="##\ ##"/>
    <numFmt numFmtId="184" formatCode="\ \ \ \ @\ *."/>
    <numFmt numFmtId="185" formatCode="\ \ \ \ @"/>
    <numFmt numFmtId="186" formatCode="##\ ##\ #"/>
    <numFmt numFmtId="187" formatCode="##\ ##\ ##"/>
    <numFmt numFmtId="188" formatCode="\ \ \ \ \ \ @\ *."/>
    <numFmt numFmtId="189" formatCode="\ \ \ \ \ \ @"/>
    <numFmt numFmtId="190" formatCode="\ \ \ \ \ \ \ @\ *."/>
    <numFmt numFmtId="191" formatCode="##\ ##\ ##\ ###"/>
    <numFmt numFmtId="192" formatCode="\ \ \ \ \ \ \ \ \ @\ *."/>
    <numFmt numFmtId="193" formatCode="\ \ \ \ \ \ \ \ \ @"/>
    <numFmt numFmtId="194" formatCode="#,##0.00\ &quot;Gg&quot;"/>
    <numFmt numFmtId="195" formatCode="#,##0.00\ &quot;kg&quot;"/>
    <numFmt numFmtId="196" formatCode="#,##0.00\ &quot;kt&quot;"/>
    <numFmt numFmtId="197" formatCode="#,##0.00\ &quot;Stck&quot;"/>
    <numFmt numFmtId="198" formatCode="#,##0.00\ &quot;Stk&quot;"/>
    <numFmt numFmtId="199" formatCode="#,##0.00\ &quot;T.Stk&quot;"/>
    <numFmt numFmtId="200" formatCode="#,##0.00\ &quot;TJ&quot;"/>
    <numFmt numFmtId="201" formatCode="#,##0.00\ &quot;TStk&quot;"/>
    <numFmt numFmtId="202" formatCode="yyyy"/>
    <numFmt numFmtId="203" formatCode="dd/mm/yy\,\ hh:mm"/>
    <numFmt numFmtId="204" formatCode="_([$€]* #,##0.00_);_([$€]* \(#,##0.00\);_([$€]* &quot;-&quot;??_);_(@_)"/>
    <numFmt numFmtId="205" formatCode="_-* #,##0.00\ [$€]_-;\-* #,##0.00\ [$€]_-;_-* &quot;-&quot;??\ [$€]_-;_-@_-"/>
    <numFmt numFmtId="206" formatCode="General_)"/>
    <numFmt numFmtId="207" formatCode="#,##0.0000"/>
    <numFmt numFmtId="208" formatCode="#,##0.00\ &quot;DM&quot;;[Red]\-#,##0.00\ &quot;DM&quot;"/>
    <numFmt numFmtId="209" formatCode="_(&quot;$&quot;* #,##0.00_);_(&quot;$&quot;* \(#,##0.00\);_(&quot;$&quot;* &quot;-&quot;??_);_(@_)"/>
    <numFmt numFmtId="210" formatCode="_-* #,##0.00\ _D_M_-;\-* #,##0.00\ _D_M_-;_-* &quot;-&quot;??\ _D_M_-;_-@_-"/>
    <numFmt numFmtId="211" formatCode="#,##0.0"/>
  </numFmts>
  <fonts count="129">
    <font>
      <sz val="10"/>
      <name val="Arial"/>
    </font>
    <font>
      <sz val="11"/>
      <color theme="1"/>
      <name val="Calibri"/>
      <family val="2"/>
      <scheme val="minor"/>
    </font>
    <font>
      <sz val="10"/>
      <name val="Arial"/>
      <family val="2"/>
    </font>
    <font>
      <vertAlign val="superscript"/>
      <sz val="10"/>
      <name val="Arial"/>
      <family val="2"/>
    </font>
    <font>
      <sz val="8"/>
      <name val="Arial"/>
      <family val="2"/>
    </font>
    <font>
      <b/>
      <sz val="10"/>
      <name val="Arial"/>
      <family val="2"/>
    </font>
    <font>
      <b/>
      <vertAlign val="subscript"/>
      <sz val="10"/>
      <name val="Arial"/>
      <family val="2"/>
    </font>
    <font>
      <b/>
      <u/>
      <sz val="10"/>
      <name val="Arial"/>
      <family val="2"/>
    </font>
    <font>
      <u/>
      <sz val="10"/>
      <color indexed="12"/>
      <name val="Arial"/>
      <family val="2"/>
    </font>
    <font>
      <sz val="10"/>
      <name val="Arial"/>
      <family val="2"/>
    </font>
    <font>
      <b/>
      <sz val="12"/>
      <name val="Arial"/>
      <family val="2"/>
    </font>
    <font>
      <u/>
      <sz val="10"/>
      <name val="Arial"/>
      <family val="2"/>
    </font>
    <font>
      <sz val="10"/>
      <color indexed="10"/>
      <name val="Arial"/>
      <family val="2"/>
    </font>
    <font>
      <sz val="10"/>
      <color indexed="17"/>
      <name val="Arial"/>
      <family val="2"/>
    </font>
    <font>
      <vertAlign val="subscript"/>
      <sz val="10"/>
      <name val="Arial"/>
      <family val="2"/>
    </font>
    <font>
      <b/>
      <sz val="11"/>
      <name val="Arial"/>
      <family val="2"/>
    </font>
    <font>
      <b/>
      <vertAlign val="subscript"/>
      <sz val="12"/>
      <name val="Arial"/>
      <family val="2"/>
    </font>
    <font>
      <b/>
      <vertAlign val="subscript"/>
      <sz val="11"/>
      <name val="Arial"/>
      <family val="2"/>
    </font>
    <font>
      <sz val="12"/>
      <name val="Arial"/>
      <family val="2"/>
    </font>
    <font>
      <b/>
      <i/>
      <sz val="10"/>
      <color rgb="FFFF0000"/>
      <name val="Arial"/>
      <family val="2"/>
    </font>
    <font>
      <b/>
      <sz val="10"/>
      <color rgb="FFFF0000"/>
      <name val="Arial"/>
      <family val="2"/>
    </font>
    <font>
      <b/>
      <sz val="10"/>
      <color rgb="FF00B050"/>
      <name val="Arial"/>
      <family val="2"/>
    </font>
    <font>
      <b/>
      <sz val="10"/>
      <color rgb="FF0070C0"/>
      <name val="Arial"/>
      <family val="2"/>
    </font>
    <font>
      <sz val="10"/>
      <color rgb="FF0070C0"/>
      <name val="Arial"/>
      <family val="2"/>
    </font>
    <font>
      <sz val="16"/>
      <name val="Arial"/>
      <family val="2"/>
    </font>
    <font>
      <sz val="16"/>
      <name val="Arial Unicode MS"/>
      <family val="2"/>
    </font>
    <font>
      <sz val="10"/>
      <color rgb="FFFF0000"/>
      <name val="Arial"/>
      <family val="2"/>
    </font>
    <font>
      <sz val="10"/>
      <color rgb="FF00B050"/>
      <name val="Arial"/>
      <family val="2"/>
    </font>
    <font>
      <b/>
      <u/>
      <sz val="10"/>
      <color indexed="12"/>
      <name val="Arial"/>
      <family val="2"/>
    </font>
    <font>
      <b/>
      <sz val="12"/>
      <color rgb="FF336699"/>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u/>
      <sz val="11"/>
      <color theme="10"/>
      <name val="Calibri"/>
      <family val="2"/>
      <scheme val="minor"/>
    </font>
    <font>
      <sz val="11"/>
      <name val="Arial"/>
      <family val="2"/>
    </font>
    <font>
      <b/>
      <sz val="12"/>
      <name val="NewCenturySchlbk"/>
      <family val="1"/>
    </font>
    <font>
      <sz val="11"/>
      <color indexed="8"/>
      <name val="Calibri"/>
      <family val="2"/>
    </font>
    <font>
      <sz val="11"/>
      <color indexed="9"/>
      <name val="Calibri"/>
      <family val="2"/>
    </font>
    <font>
      <sz val="11"/>
      <color indexed="20"/>
      <name val="Calibri"/>
      <family val="2"/>
    </font>
    <font>
      <b/>
      <sz val="9"/>
      <name val="Times New Roman"/>
      <family val="1"/>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9"/>
      <name val="Times New Roman"/>
      <family val="1"/>
    </font>
    <font>
      <sz val="10"/>
      <name val="MS Sans Serif"/>
      <family val="2"/>
    </font>
    <font>
      <sz val="14"/>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10"/>
      <name val="Arial"/>
      <family val="2"/>
    </font>
    <font>
      <sz val="10"/>
      <name val="Times New Roman"/>
      <family val="1"/>
    </font>
    <font>
      <b/>
      <sz val="12"/>
      <name val="Times New Roman"/>
      <family val="1"/>
    </font>
    <font>
      <sz val="11"/>
      <color indexed="8"/>
      <name val="Calibri"/>
      <family val="2"/>
      <charset val="134"/>
    </font>
    <font>
      <sz val="10"/>
      <name val="Calibri"/>
      <family val="2"/>
      <scheme val="minor"/>
    </font>
    <font>
      <sz val="11"/>
      <color theme="1"/>
      <name val="Calibri"/>
      <family val="2"/>
    </font>
    <font>
      <u/>
      <sz val="11"/>
      <color theme="10"/>
      <name val="Calibri"/>
      <family val="2"/>
    </font>
    <font>
      <u/>
      <sz val="9.35"/>
      <color theme="10"/>
      <name val="Calibri"/>
      <family val="2"/>
    </font>
    <font>
      <sz val="10"/>
      <name val="Helvetica"/>
      <family val="2"/>
    </font>
    <font>
      <u/>
      <sz val="10"/>
      <color theme="10"/>
      <name val="Times New Roman"/>
      <family val="1"/>
    </font>
    <font>
      <sz val="10"/>
      <name val="Helv"/>
    </font>
    <font>
      <sz val="12"/>
      <color theme="0"/>
      <name val="Calibri"/>
      <family val="2"/>
      <scheme val="minor"/>
    </font>
    <font>
      <sz val="10"/>
      <color theme="1"/>
      <name val="Arial"/>
      <family val="2"/>
    </font>
    <font>
      <sz val="18"/>
      <color theme="3"/>
      <name val="Cambria"/>
      <family val="2"/>
      <scheme val="major"/>
    </font>
    <font>
      <sz val="9"/>
      <name val="Arial"/>
      <family val="2"/>
    </font>
    <font>
      <u/>
      <sz val="8"/>
      <color indexed="12"/>
      <name val="Arial"/>
      <family val="2"/>
    </font>
    <font>
      <sz val="7"/>
      <name val="Letter Gothic CE"/>
      <family val="3"/>
      <charset val="238"/>
    </font>
    <font>
      <sz val="7"/>
      <name val="Arial"/>
      <family val="2"/>
    </font>
    <font>
      <sz val="8"/>
      <name val="Times New Roman"/>
      <family val="1"/>
    </font>
    <font>
      <sz val="9"/>
      <color indexed="8"/>
      <name val="Times New Roman"/>
      <family val="1"/>
    </font>
    <font>
      <b/>
      <sz val="11"/>
      <color rgb="FF3F3F3F"/>
      <name val="Arial"/>
      <family val="2"/>
    </font>
    <font>
      <b/>
      <sz val="11"/>
      <color rgb="FFFA7D00"/>
      <name val="Arial"/>
      <family val="2"/>
    </font>
    <font>
      <b/>
      <sz val="11"/>
      <color indexed="10"/>
      <name val="Calibri"/>
      <family val="2"/>
    </font>
    <font>
      <sz val="11"/>
      <color rgb="FF3F3F76"/>
      <name val="Arial"/>
      <family val="2"/>
    </font>
    <font>
      <i/>
      <sz val="11"/>
      <color rgb="FF7F7F7F"/>
      <name val="Arial"/>
      <family val="2"/>
    </font>
    <font>
      <sz val="10"/>
      <color indexed="8"/>
      <name val="Arial"/>
      <family val="2"/>
    </font>
    <font>
      <sz val="11"/>
      <color rgb="FF006100"/>
      <name val="Arial"/>
      <family val="2"/>
    </font>
    <font>
      <u/>
      <sz val="10"/>
      <color theme="10"/>
      <name val="Arial"/>
      <family val="2"/>
    </font>
    <font>
      <sz val="11"/>
      <color rgb="FF9C6500"/>
      <name val="Arial"/>
      <family val="2"/>
    </font>
    <font>
      <sz val="11"/>
      <color indexed="19"/>
      <name val="Calibri"/>
      <family val="2"/>
    </font>
    <font>
      <sz val="10"/>
      <color indexed="8"/>
      <name val="MS Sans Serif"/>
      <family val="2"/>
    </font>
    <font>
      <sz val="8"/>
      <name val="Helvetica"/>
      <family val="2"/>
    </font>
    <font>
      <sz val="10"/>
      <name val="Courier"/>
      <family val="3"/>
    </font>
    <font>
      <sz val="11"/>
      <color rgb="FF9C0006"/>
      <name val="Arial"/>
      <family val="2"/>
    </font>
    <font>
      <b/>
      <sz val="12"/>
      <name val="NewCenturySchlbk"/>
      <family val="1"/>
    </font>
    <font>
      <sz val="11"/>
      <color indexed="8"/>
      <name val="Arial"/>
      <family val="2"/>
    </font>
    <font>
      <sz val="10"/>
      <name val="MetaNormalLF-Roman"/>
    </font>
    <font>
      <b/>
      <sz val="15"/>
      <name val="Arial"/>
      <family val="2"/>
    </font>
    <font>
      <b/>
      <sz val="15"/>
      <color indexed="62"/>
      <name val="Calibri"/>
      <family val="2"/>
    </font>
    <font>
      <b/>
      <sz val="15"/>
      <color theme="1"/>
      <name val="Arial"/>
      <family val="2"/>
    </font>
    <font>
      <b/>
      <sz val="13"/>
      <color indexed="62"/>
      <name val="Calibri"/>
      <family val="2"/>
    </font>
    <font>
      <b/>
      <sz val="13"/>
      <color theme="1"/>
      <name val="Arial"/>
      <family val="2"/>
    </font>
    <font>
      <b/>
      <sz val="11"/>
      <color indexed="62"/>
      <name val="Calibri"/>
      <family val="2"/>
    </font>
    <font>
      <b/>
      <sz val="17"/>
      <name val="Arial"/>
      <family val="2"/>
    </font>
    <font>
      <b/>
      <sz val="18"/>
      <color indexed="62"/>
      <name val="Cambria"/>
      <family val="2"/>
    </font>
    <font>
      <sz val="11"/>
      <color rgb="FFFA7D00"/>
      <name val="Arial"/>
      <family val="2"/>
    </font>
    <font>
      <sz val="11"/>
      <color rgb="FFFF0000"/>
      <name val="Arial"/>
      <family val="2"/>
    </font>
    <font>
      <b/>
      <sz val="11"/>
      <color theme="0"/>
      <name val="Arial"/>
      <family val="2"/>
    </font>
    <font>
      <b/>
      <sz val="14"/>
      <color indexed="18"/>
      <name val="Arial"/>
      <family val="2"/>
    </font>
    <font>
      <sz val="10"/>
      <name val="Verdana"/>
      <family val="2"/>
    </font>
    <font>
      <sz val="10"/>
      <color theme="0"/>
      <name val="Arial"/>
      <family val="2"/>
    </font>
    <font>
      <b/>
      <sz val="10"/>
      <color theme="0"/>
      <name val="Arial"/>
      <family val="2"/>
    </font>
    <font>
      <b/>
      <sz val="8"/>
      <name val="Arial"/>
      <family val="2"/>
    </font>
    <font>
      <sz val="10"/>
      <color theme="1"/>
      <name val="Arial"/>
      <family val="2"/>
    </font>
    <font>
      <b/>
      <sz val="10"/>
      <color theme="1"/>
      <name val="Arial"/>
      <family val="2"/>
    </font>
    <font>
      <b/>
      <sz val="10"/>
      <name val="Arial"/>
      <family val="2"/>
    </font>
  </fonts>
  <fills count="7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DC40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47"/>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2"/>
        <bgColor indexed="64"/>
      </patternFill>
    </fill>
    <fill>
      <patternFill patternType="solid">
        <fgColor theme="8" tint="0.59996337778862885"/>
        <bgColor indexed="64"/>
      </patternFill>
    </fill>
    <fill>
      <patternFill patternType="solid">
        <fgColor indexed="55"/>
        <bgColor indexed="64"/>
      </patternFill>
    </fill>
    <fill>
      <patternFill patternType="solid">
        <fgColor indexed="22"/>
        <bgColor indexed="64"/>
      </patternFill>
    </fill>
    <fill>
      <patternFill patternType="darkTrellis"/>
    </fill>
    <fill>
      <patternFill patternType="solid">
        <fgColor indexed="41"/>
        <bgColor indexed="64"/>
      </patternFill>
    </fill>
    <fill>
      <patternFill patternType="solid">
        <fgColor theme="4" tint="0.79998168889431442"/>
        <bgColor theme="4" tint="0.79998168889431442"/>
      </patternFill>
    </fill>
    <fill>
      <patternFill patternType="solid">
        <fgColor theme="9"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2"/>
        <bgColor indexed="64"/>
      </patternFill>
    </fill>
  </fills>
  <borders count="11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hair">
        <color auto="1"/>
      </left>
      <right style="hair">
        <color auto="1"/>
      </right>
      <top style="double">
        <color auto="1"/>
      </top>
      <bottom style="thin">
        <color auto="1"/>
      </bottom>
      <diagonal/>
    </border>
    <border>
      <left/>
      <right/>
      <top style="thin">
        <color indexed="56"/>
      </top>
      <bottom style="double">
        <color indexed="56"/>
      </bottom>
      <diagonal/>
    </border>
    <border>
      <left/>
      <right/>
      <top style="hair">
        <color auto="1"/>
      </top>
      <bottom style="hair">
        <color auto="1"/>
      </bottom>
      <diagonal/>
    </border>
    <border>
      <left/>
      <right/>
      <top/>
      <bottom style="thick">
        <color indexed="56"/>
      </bottom>
      <diagonal/>
    </border>
    <border>
      <left style="hair">
        <color auto="1"/>
      </left>
      <right style="hair">
        <color auto="1"/>
      </right>
      <top style="thin">
        <color auto="1"/>
      </top>
      <bottom style="thin">
        <color auto="1"/>
      </bottom>
      <diagonal/>
    </border>
    <border>
      <left/>
      <right/>
      <top/>
      <bottom style="thick">
        <color indexed="27"/>
      </bottom>
      <diagonal/>
    </border>
    <border>
      <left/>
      <right/>
      <top/>
      <bottom style="medium">
        <color indexed="27"/>
      </bottom>
      <diagonal/>
    </border>
    <border>
      <left/>
      <right/>
      <top/>
      <bottom style="double">
        <color theme="4"/>
      </bottom>
      <diagonal/>
    </border>
    <border>
      <left/>
      <right/>
      <top/>
      <bottom style="double">
        <color indexed="1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indexed="64"/>
      </left>
      <right/>
      <top style="thin">
        <color theme="4" tint="0.39997558519241921"/>
      </top>
      <bottom/>
      <diagonal/>
    </border>
    <border>
      <left/>
      <right style="thin">
        <color indexed="64"/>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53840">
    <xf numFmtId="0" fontId="0" fillId="0" borderId="0"/>
    <xf numFmtId="0" fontId="8" fillId="0" borderId="0" applyNumberFormat="0" applyFill="0" applyBorder="0" applyAlignment="0" applyProtection="0">
      <alignment vertical="top"/>
      <protection locked="0"/>
    </xf>
    <xf numFmtId="165" fontId="2" fillId="0" borderId="0" applyFont="0" applyFill="0" applyBorder="0" applyAlignment="0" applyProtection="0"/>
    <xf numFmtId="0" fontId="2" fillId="0" borderId="0"/>
    <xf numFmtId="0" fontId="1" fillId="0" borderId="0"/>
    <xf numFmtId="0" fontId="49" fillId="0" borderId="0" applyNumberFormat="0" applyFill="0" applyBorder="0" applyAlignment="0" applyProtection="0"/>
    <xf numFmtId="0" fontId="4" fillId="0" borderId="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4" fillId="39" borderId="0" applyNumberFormat="0" applyBorder="0" applyAlignment="0" applyProtection="0"/>
    <xf numFmtId="4" fontId="55" fillId="0" borderId="33" applyFill="0" applyBorder="0" applyProtection="0">
      <alignment horizontal="right" vertical="center"/>
    </xf>
    <xf numFmtId="0" fontId="56" fillId="49" borderId="57" applyNumberFormat="0" applyAlignment="0" applyProtection="0"/>
    <xf numFmtId="0" fontId="57" fillId="59" borderId="58" applyNumberFormat="0" applyAlignment="0" applyProtection="0"/>
    <xf numFmtId="170" fontId="2" fillId="0" borderId="0" applyFont="0" applyFill="0" applyBorder="0" applyAlignment="0" applyProtection="0"/>
    <xf numFmtId="0" fontId="2" fillId="60" borderId="0" applyNumberFormat="0" applyBorder="0" applyAlignment="0">
      <protection hidden="1"/>
    </xf>
    <xf numFmtId="169" fontId="2" fillId="0" borderId="0" applyFont="0" applyFill="0" applyBorder="0" applyAlignment="0" applyProtection="0"/>
    <xf numFmtId="168" fontId="2" fillId="0" borderId="0" applyFont="0" applyFill="0" applyBorder="0" applyAlignment="0" applyProtection="0"/>
    <xf numFmtId="0" fontId="58" fillId="0" borderId="0" applyNumberFormat="0" applyFill="0" applyBorder="0" applyAlignment="0" applyProtection="0"/>
    <xf numFmtId="0" fontId="59" fillId="40" borderId="0" applyNumberFormat="0" applyBorder="0" applyAlignment="0" applyProtection="0"/>
    <xf numFmtId="0" fontId="60" fillId="0" borderId="59" applyNumberFormat="0" applyFill="0" applyAlignment="0" applyProtection="0"/>
    <xf numFmtId="0" fontId="61" fillId="0" borderId="60" applyNumberFormat="0" applyFill="0" applyAlignment="0" applyProtection="0"/>
    <xf numFmtId="0" fontId="62" fillId="0" borderId="61" applyNumberFormat="0" applyFill="0" applyAlignment="0" applyProtection="0"/>
    <xf numFmtId="0" fontId="62" fillId="0" borderId="0" applyNumberFormat="0" applyFill="0" applyBorder="0" applyAlignment="0" applyProtection="0"/>
    <xf numFmtId="0" fontId="63" fillId="43" borderId="57" applyNumberFormat="0" applyAlignment="0" applyProtection="0"/>
    <xf numFmtId="0" fontId="64" fillId="0" borderId="62" applyNumberFormat="0" applyFill="0" applyAlignment="0" applyProtection="0"/>
    <xf numFmtId="0" fontId="2" fillId="61" borderId="0" applyNumberFormat="0" applyFont="0" applyBorder="0" applyAlignment="0"/>
    <xf numFmtId="0" fontId="65" fillId="50" borderId="0" applyNumberFormat="0" applyBorder="0" applyAlignment="0" applyProtection="0"/>
    <xf numFmtId="4" fontId="66" fillId="0" borderId="40" applyFill="0" applyBorder="0" applyProtection="0">
      <alignment horizontal="right" vertical="center"/>
    </xf>
    <xf numFmtId="0" fontId="2" fillId="44" borderId="63" applyNumberFormat="0" applyFont="0" applyAlignment="0" applyProtection="0"/>
    <xf numFmtId="49" fontId="68" fillId="0" borderId="40">
      <alignment horizontal="right" vertical="center"/>
    </xf>
    <xf numFmtId="0" fontId="69" fillId="49" borderId="56" applyNumberFormat="0" applyAlignment="0" applyProtection="0"/>
    <xf numFmtId="9" fontId="2" fillId="0" borderId="0" applyFont="0" applyFill="0" applyBorder="0" applyAlignment="0" applyProtection="0"/>
    <xf numFmtId="9" fontId="52" fillId="0" borderId="0" applyFont="0" applyFill="0" applyBorder="0" applyAlignment="0" applyProtection="0"/>
    <xf numFmtId="0" fontId="2" fillId="0" borderId="0"/>
    <xf numFmtId="0" fontId="1" fillId="0" borderId="0"/>
    <xf numFmtId="0" fontId="4" fillId="0" borderId="0"/>
    <xf numFmtId="0" fontId="2" fillId="0" borderId="0"/>
    <xf numFmtId="49" fontId="68" fillId="0" borderId="40">
      <alignment horizontal="right" vertical="center"/>
    </xf>
    <xf numFmtId="0" fontId="70" fillId="0" borderId="0" applyNumberFormat="0" applyFill="0" applyBorder="0" applyAlignment="0" applyProtection="0"/>
    <xf numFmtId="0" fontId="71" fillId="0" borderId="64" applyNumberFormat="0" applyFill="0" applyAlignment="0" applyProtection="0"/>
    <xf numFmtId="0" fontId="72" fillId="0" borderId="0" applyNumberFormat="0" applyFill="0" applyBorder="0" applyAlignment="0" applyProtection="0"/>
    <xf numFmtId="0" fontId="73" fillId="0" borderId="65">
      <alignment horizontal="center"/>
      <protection hidden="1"/>
    </xf>
    <xf numFmtId="0" fontId="74" fillId="0" borderId="0"/>
    <xf numFmtId="165" fontId="74" fillId="0" borderId="0" applyFont="0" applyFill="0" applyBorder="0" applyAlignment="0" applyProtection="0"/>
    <xf numFmtId="9" fontId="74" fillId="0" borderId="0" applyFont="0" applyFill="0" applyBorder="0" applyAlignment="0" applyProtection="0"/>
    <xf numFmtId="0" fontId="74" fillId="0" borderId="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165" fontId="2" fillId="0" borderId="0" applyFont="0" applyFill="0" applyBorder="0" applyAlignment="0" applyProtection="0"/>
    <xf numFmtId="0" fontId="65" fillId="50" borderId="0" applyNumberFormat="0" applyBorder="0" applyAlignment="0" applyProtection="0"/>
    <xf numFmtId="0" fontId="2" fillId="0" borderId="0"/>
    <xf numFmtId="0" fontId="1" fillId="0" borderId="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63" fillId="43" borderId="57" applyNumberFormat="0" applyAlignment="0" applyProtection="0"/>
    <xf numFmtId="0" fontId="56" fillId="49" borderId="57" applyNumberFormat="0" applyAlignment="0" applyProtection="0"/>
    <xf numFmtId="165" fontId="4" fillId="0" borderId="0" applyFont="0" applyFill="0" applyBorder="0" applyAlignment="0" applyProtection="0"/>
    <xf numFmtId="44" fontId="4" fillId="0" borderId="0" applyFont="0" applyFill="0" applyBorder="0" applyAlignment="0" applyProtection="0"/>
    <xf numFmtId="0" fontId="71" fillId="0" borderId="64" applyNumberFormat="0" applyFill="0" applyAlignment="0" applyProtection="0"/>
    <xf numFmtId="9" fontId="4" fillId="0" borderId="0" applyFont="0" applyFill="0" applyBorder="0" applyAlignment="0" applyProtection="0"/>
    <xf numFmtId="0" fontId="69" fillId="49" borderId="56" applyNumberFormat="0" applyAlignment="0" applyProtection="0"/>
    <xf numFmtId="0" fontId="2" fillId="44" borderId="63" applyNumberFormat="0" applyFont="0" applyAlignment="0" applyProtection="0"/>
    <xf numFmtId="0" fontId="2" fillId="0" borderId="0"/>
    <xf numFmtId="40" fontId="67" fillId="0" borderId="0" applyFont="0" applyFill="0" applyBorder="0" applyAlignment="0" applyProtection="0"/>
    <xf numFmtId="0" fontId="1" fillId="0" borderId="0"/>
    <xf numFmtId="0" fontId="2" fillId="0" borderId="0"/>
    <xf numFmtId="0" fontId="2" fillId="0" borderId="0"/>
    <xf numFmtId="0" fontId="4"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xf>
    <xf numFmtId="9" fontId="2" fillId="0" borderId="0" applyFont="0" applyFill="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170" fontId="2" fillId="0" borderId="0" applyFont="0" applyFill="0" applyBorder="0" applyAlignment="0" applyProtection="0"/>
    <xf numFmtId="0" fontId="2" fillId="60" borderId="0" applyNumberFormat="0" applyBorder="0" applyAlignment="0">
      <protection hidden="1"/>
    </xf>
    <xf numFmtId="169" fontId="2" fillId="0" borderId="0" applyFont="0" applyFill="0" applyBorder="0" applyAlignment="0" applyProtection="0"/>
    <xf numFmtId="168" fontId="2" fillId="0" borderId="0" applyFont="0" applyFill="0" applyBorder="0" applyAlignment="0" applyProtection="0"/>
    <xf numFmtId="0" fontId="2" fillId="61" borderId="0" applyNumberFormat="0" applyFont="0" applyBorder="0" applyAlignment="0"/>
    <xf numFmtId="0" fontId="2" fillId="44" borderId="63" applyNumberFormat="0" applyFont="0" applyAlignment="0" applyProtection="0"/>
    <xf numFmtId="0" fontId="1" fillId="0" borderId="0"/>
    <xf numFmtId="0" fontId="2" fillId="0" borderId="0"/>
    <xf numFmtId="0" fontId="56" fillId="49"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2" fillId="44" borderId="63" applyNumberFormat="0" applyFont="0" applyAlignment="0" applyProtection="0"/>
    <xf numFmtId="0" fontId="71" fillId="0" borderId="64" applyNumberFormat="0" applyFill="0" applyAlignment="0" applyProtection="0"/>
    <xf numFmtId="0" fontId="2" fillId="44" borderId="63" applyNumberFormat="0" applyFont="0" applyAlignment="0" applyProtection="0"/>
    <xf numFmtId="0" fontId="1" fillId="0" borderId="0"/>
    <xf numFmtId="0" fontId="4" fillId="0" borderId="0"/>
    <xf numFmtId="0" fontId="1" fillId="0" borderId="0"/>
    <xf numFmtId="0" fontId="1" fillId="0" borderId="0"/>
    <xf numFmtId="0" fontId="1" fillId="0" borderId="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58" fillId="0" borderId="0" applyNumberFormat="0" applyFill="0" applyBorder="0" applyAlignment="0" applyProtection="0"/>
    <xf numFmtId="0" fontId="59" fillId="40" borderId="0" applyNumberFormat="0" applyBorder="0" applyAlignment="0" applyProtection="0"/>
    <xf numFmtId="0" fontId="8" fillId="0" borderId="0" applyNumberFormat="0" applyFill="0" applyBorder="0" applyAlignment="0" applyProtection="0">
      <alignment vertical="top"/>
      <protection locked="0"/>
    </xf>
    <xf numFmtId="0" fontId="2" fillId="44" borderId="63" applyNumberFormat="0" applyFont="0" applyAlignment="0" applyProtection="0"/>
    <xf numFmtId="0" fontId="54" fillId="39" borderId="0" applyNumberFormat="0" applyBorder="0" applyAlignment="0" applyProtection="0"/>
    <xf numFmtId="0" fontId="70" fillId="0" borderId="0" applyNumberFormat="0" applyFill="0" applyBorder="0" applyAlignment="0" applyProtection="0"/>
    <xf numFmtId="0" fontId="60" fillId="0" borderId="59" applyNumberFormat="0" applyFill="0" applyAlignment="0" applyProtection="0"/>
    <xf numFmtId="0" fontId="61" fillId="0" borderId="60" applyNumberFormat="0" applyFill="0" applyAlignment="0" applyProtection="0"/>
    <xf numFmtId="0" fontId="62" fillId="0" borderId="61" applyNumberFormat="0" applyFill="0" applyAlignment="0" applyProtection="0"/>
    <xf numFmtId="0" fontId="62" fillId="0" borderId="0" applyNumberFormat="0" applyFill="0" applyBorder="0" applyAlignment="0" applyProtection="0"/>
    <xf numFmtId="0" fontId="64" fillId="0" borderId="62" applyNumberFormat="0" applyFill="0" applyAlignment="0" applyProtection="0"/>
    <xf numFmtId="0" fontId="72" fillId="0" borderId="0" applyNumberFormat="0" applyFill="0" applyBorder="0" applyAlignment="0" applyProtection="0"/>
    <xf numFmtId="0" fontId="57" fillId="59" borderId="58" applyNumberFormat="0" applyAlignment="0" applyProtection="0"/>
    <xf numFmtId="9" fontId="52" fillId="0" borderId="0" applyFont="0" applyFill="0" applyBorder="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49" fontId="66" fillId="0" borderId="11" applyNumberFormat="0" applyFont="0" applyFill="0" applyBorder="0" applyProtection="0">
      <alignment horizontal="left" vertical="center" indent="5"/>
    </xf>
    <xf numFmtId="44" fontId="2" fillId="0" borderId="0" applyFont="0" applyFill="0" applyBorder="0" applyAlignment="0" applyProtection="0"/>
    <xf numFmtId="0" fontId="75" fillId="0" borderId="0" applyNumberFormat="0" applyFill="0" applyBorder="0" applyAlignment="0" applyProtection="0"/>
    <xf numFmtId="0" fontId="76" fillId="0" borderId="0">
      <alignment vertical="center"/>
    </xf>
    <xf numFmtId="0" fontId="2" fillId="0" borderId="0"/>
    <xf numFmtId="0" fontId="1" fillId="0" borderId="0"/>
    <xf numFmtId="0" fontId="78" fillId="0" borderId="0"/>
    <xf numFmtId="0" fontId="4"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xf>
    <xf numFmtId="4" fontId="55" fillId="0" borderId="33" applyFill="0" applyBorder="0" applyProtection="0">
      <alignment horizontal="right" vertical="center"/>
    </xf>
    <xf numFmtId="4" fontId="55" fillId="0" borderId="0" applyFill="0" applyBorder="0" applyProtection="0">
      <alignment horizontal="right" vertical="center"/>
    </xf>
    <xf numFmtId="0" fontId="56" fillId="49" borderId="57" applyNumberFormat="0" applyAlignment="0" applyProtection="0"/>
    <xf numFmtId="171" fontId="2" fillId="0" borderId="0" applyFon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7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71" fillId="0" borderId="64" applyNumberFormat="0" applyFill="0" applyAlignment="0" applyProtection="0"/>
    <xf numFmtId="0" fontId="4" fillId="0" borderId="0"/>
    <xf numFmtId="4" fontId="66" fillId="0" borderId="40" applyFill="0" applyBorder="0" applyProtection="0">
      <alignment horizontal="right" vertical="center"/>
    </xf>
    <xf numFmtId="0" fontId="56" fillId="49" borderId="57" applyNumberFormat="0" applyAlignment="0" applyProtection="0"/>
    <xf numFmtId="0" fontId="63" fillId="43" borderId="57" applyNumberFormat="0" applyAlignment="0" applyProtection="0"/>
    <xf numFmtId="0" fontId="56" fillId="49" borderId="57" applyNumberFormat="0" applyAlignment="0" applyProtection="0"/>
    <xf numFmtId="0" fontId="1" fillId="0" borderId="0"/>
    <xf numFmtId="0" fontId="1" fillId="0" borderId="0"/>
    <xf numFmtId="0" fontId="71" fillId="0" borderId="64" applyNumberFormat="0" applyFill="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9" fillId="49" borderId="56" applyNumberFormat="0" applyAlignment="0" applyProtection="0"/>
    <xf numFmtId="0" fontId="2" fillId="44" borderId="63" applyNumberFormat="0" applyFont="0" applyAlignment="0" applyProtection="0"/>
    <xf numFmtId="4" fontId="66" fillId="0" borderId="40" applyFill="0" applyBorder="0" applyProtection="0">
      <alignment horizontal="right" vertical="center"/>
    </xf>
    <xf numFmtId="49" fontId="68" fillId="0" borderId="40">
      <alignment horizontal="right" vertical="center"/>
    </xf>
    <xf numFmtId="49" fontId="68" fillId="0" borderId="40">
      <alignment horizontal="right" vertical="center"/>
    </xf>
    <xf numFmtId="0" fontId="1" fillId="0" borderId="0"/>
    <xf numFmtId="0" fontId="1" fillId="0" borderId="0"/>
    <xf numFmtId="0" fontId="1" fillId="0" borderId="0"/>
    <xf numFmtId="0" fontId="71" fillId="0" borderId="64" applyNumberFormat="0" applyFill="0" applyAlignment="0" applyProtection="0"/>
    <xf numFmtId="49" fontId="68" fillId="0" borderId="40">
      <alignment horizontal="right" vertical="center"/>
    </xf>
    <xf numFmtId="0" fontId="2" fillId="44" borderId="63" applyNumberFormat="0" applyFont="0" applyAlignment="0" applyProtection="0"/>
    <xf numFmtId="4" fontId="66" fillId="0" borderId="40" applyFill="0" applyBorder="0" applyProtection="0">
      <alignment horizontal="right" vertical="center"/>
    </xf>
    <xf numFmtId="0" fontId="56" fillId="49" borderId="57" applyNumberFormat="0" applyAlignment="0" applyProtection="0"/>
    <xf numFmtId="0" fontId="1" fillId="0" borderId="0"/>
    <xf numFmtId="49" fontId="68" fillId="0" borderId="40">
      <alignment horizontal="right" vertical="center"/>
    </xf>
    <xf numFmtId="0" fontId="63" fillId="43" borderId="57" applyNumberFormat="0" applyAlignment="0" applyProtection="0"/>
    <xf numFmtId="0" fontId="2" fillId="44" borderId="63" applyNumberFormat="0" applyFont="0" applyAlignment="0" applyProtection="0"/>
    <xf numFmtId="0" fontId="1" fillId="0" borderId="0"/>
    <xf numFmtId="0" fontId="69" fillId="49" borderId="56" applyNumberFormat="0" applyAlignment="0" applyProtection="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83" fillId="0" borderId="0"/>
    <xf numFmtId="0" fontId="84" fillId="21" borderId="0" applyNumberFormat="0" applyBorder="0" applyAlignment="0" applyProtection="0"/>
    <xf numFmtId="0" fontId="1" fillId="0" borderId="0"/>
    <xf numFmtId="0" fontId="1" fillId="0" borderId="0"/>
    <xf numFmtId="0" fontId="1" fillId="0" borderId="0"/>
    <xf numFmtId="0" fontId="74" fillId="0" borderId="0"/>
    <xf numFmtId="165" fontId="74" fillId="0" borderId="0" applyFont="0" applyFill="0" applyBorder="0" applyAlignment="0" applyProtection="0"/>
    <xf numFmtId="9" fontId="74" fillId="0" borderId="0" applyFont="0" applyFill="0" applyBorder="0" applyAlignment="0" applyProtection="0"/>
    <xf numFmtId="0" fontId="74" fillId="0" borderId="0"/>
    <xf numFmtId="0" fontId="1" fillId="0" borderId="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2" fillId="0" borderId="0"/>
    <xf numFmtId="0" fontId="1" fillId="0" borderId="0"/>
    <xf numFmtId="0" fontId="2" fillId="0" borderId="0"/>
    <xf numFmtId="9" fontId="2" fillId="0" borderId="0" applyFont="0" applyFill="0" applyBorder="0" applyAlignment="0" applyProtection="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82" fillId="0" borderId="0" applyNumberFormat="0" applyFill="0" applyBorder="0" applyAlignment="0" applyProtection="0">
      <alignment vertical="top"/>
      <protection locked="0"/>
    </xf>
    <xf numFmtId="0" fontId="2" fillId="0" borderId="0"/>
    <xf numFmtId="0" fontId="1" fillId="0" borderId="0"/>
    <xf numFmtId="0" fontId="63" fillId="43" borderId="57" applyNumberFormat="0" applyAlignment="0" applyProtection="0"/>
    <xf numFmtId="0" fontId="1" fillId="0" borderId="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1" fillId="0" borderId="0"/>
    <xf numFmtId="0" fontId="2" fillId="44" borderId="63" applyNumberFormat="0" applyFont="0" applyAlignment="0" applyProtection="0"/>
    <xf numFmtId="0" fontId="1" fillId="0" borderId="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1" fillId="0" borderId="0"/>
    <xf numFmtId="0" fontId="4" fillId="0" borderId="0"/>
    <xf numFmtId="0" fontId="1" fillId="0" borderId="0"/>
    <xf numFmtId="0" fontId="1" fillId="0" borderId="0"/>
    <xf numFmtId="0" fontId="1" fillId="0" borderId="0"/>
    <xf numFmtId="0" fontId="77" fillId="0" borderId="0" applyNumberFormat="0" applyFill="0" applyBorder="0" applyAlignment="0" applyProtection="0">
      <alignment vertical="top"/>
      <protection locked="0"/>
    </xf>
    <xf numFmtId="0" fontId="2" fillId="44" borderId="63" applyNumberFormat="0" applyFont="0" applyAlignment="0" applyProtection="0"/>
    <xf numFmtId="0" fontId="2" fillId="0" borderId="0"/>
    <xf numFmtId="0" fontId="1" fillId="0" borderId="0"/>
    <xf numFmtId="4" fontId="55" fillId="0" borderId="33" applyFill="0" applyBorder="0" applyProtection="0">
      <alignment horizontal="right" vertical="center"/>
    </xf>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9" fontId="1" fillId="0" borderId="0" applyFont="0" applyFill="0" applyBorder="0" applyAlignment="0" applyProtection="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74" fillId="0" borderId="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4" fontId="66" fillId="0" borderId="40" applyFill="0" applyBorder="0" applyProtection="0">
      <alignment horizontal="right" vertical="center"/>
    </xf>
    <xf numFmtId="0" fontId="71" fillId="0" borderId="64" applyNumberFormat="0" applyFill="0" applyAlignment="0" applyProtection="0"/>
    <xf numFmtId="49" fontId="68" fillId="0" borderId="40">
      <alignment horizontal="right" vertical="center"/>
    </xf>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 fontId="66" fillId="0" borderId="40" applyFill="0" applyBorder="0" applyProtection="0">
      <alignment horizontal="right" vertical="center"/>
    </xf>
    <xf numFmtId="49" fontId="68" fillId="0" borderId="40">
      <alignment horizontal="right" vertical="center"/>
    </xf>
    <xf numFmtId="0" fontId="56" fillId="49"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62" fillId="0" borderId="61"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9" fontId="68" fillId="0" borderId="40">
      <alignment horizontal="right" vertical="center"/>
    </xf>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49" fontId="68" fillId="0" borderId="40">
      <alignment horizontal="right" vertical="center"/>
    </xf>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2" fillId="0" borderId="61" applyNumberFormat="0" applyFill="0" applyAlignment="0" applyProtection="0"/>
    <xf numFmtId="0" fontId="71" fillId="0" borderId="64" applyNumberFormat="0" applyFill="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62" fillId="0" borderId="61" applyNumberFormat="0" applyFill="0" applyAlignment="0" applyProtection="0"/>
    <xf numFmtId="0" fontId="71" fillId="0" borderId="64" applyNumberFormat="0" applyFill="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56" fillId="49" borderId="57" applyNumberFormat="0" applyAlignment="0" applyProtection="0"/>
    <xf numFmtId="0" fontId="62" fillId="0" borderId="61" applyNumberFormat="0" applyFill="0" applyAlignment="0" applyProtection="0"/>
    <xf numFmtId="0" fontId="56" fillId="49" borderId="57" applyNumberForma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62" fillId="0" borderId="61"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62" fillId="0" borderId="61" applyNumberFormat="0" applyFill="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49" fontId="68" fillId="0" borderId="40">
      <alignment horizontal="right" vertical="center"/>
    </xf>
    <xf numFmtId="49" fontId="68" fillId="0" borderId="40">
      <alignment horizontal="right" vertical="center"/>
    </xf>
    <xf numFmtId="0" fontId="71" fillId="0" borderId="64" applyNumberFormat="0" applyFill="0" applyAlignment="0" applyProtection="0"/>
    <xf numFmtId="49" fontId="68" fillId="0" borderId="40">
      <alignment horizontal="right" vertical="center"/>
    </xf>
    <xf numFmtId="0" fontId="2" fillId="44" borderId="63" applyNumberFormat="0" applyFont="0" applyAlignment="0" applyProtection="0"/>
    <xf numFmtId="4" fontId="66" fillId="0" borderId="40" applyFill="0" applyBorder="0" applyProtection="0">
      <alignment horizontal="right" vertical="center"/>
    </xf>
    <xf numFmtId="0" fontId="56" fillId="49" borderId="57" applyNumberFormat="0" applyAlignment="0" applyProtection="0"/>
    <xf numFmtId="49" fontId="68" fillId="0" borderId="40">
      <alignment horizontal="right" vertical="center"/>
    </xf>
    <xf numFmtId="0" fontId="63" fillId="43"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4" fontId="66" fillId="0" borderId="40" applyFill="0" applyBorder="0" applyProtection="0">
      <alignment horizontal="right" vertical="center"/>
    </xf>
    <xf numFmtId="0" fontId="71" fillId="0" borderId="64" applyNumberFormat="0" applyFill="0" applyAlignment="0" applyProtection="0"/>
    <xf numFmtId="49" fontId="68" fillId="0" borderId="40">
      <alignment horizontal="right" vertical="center"/>
    </xf>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 fontId="66" fillId="0" borderId="40" applyFill="0" applyBorder="0" applyProtection="0">
      <alignment horizontal="right" vertical="center"/>
    </xf>
    <xf numFmtId="49" fontId="68" fillId="0" borderId="40">
      <alignment horizontal="right" vertical="center"/>
    </xf>
    <xf numFmtId="0" fontId="56" fillId="49"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9" fontId="68" fillId="0" borderId="40">
      <alignment horizontal="right" vertical="center"/>
    </xf>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49" fontId="68" fillId="0" borderId="40">
      <alignment horizontal="right" vertical="center"/>
    </xf>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71" fillId="0" borderId="64" applyNumberFormat="0" applyFill="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71" fillId="0" borderId="64" applyNumberFormat="0" applyFill="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2" fillId="44" borderId="63" applyNumberFormat="0" applyFont="0" applyAlignment="0" applyProtection="0"/>
    <xf numFmtId="0" fontId="56" fillId="49" borderId="57" applyNumberFormat="0" applyAlignment="0" applyProtection="0"/>
    <xf numFmtId="0" fontId="1" fillId="0" borderId="0"/>
    <xf numFmtId="0" fontId="63" fillId="43" borderId="57" applyNumberFormat="0" applyAlignment="0" applyProtection="0"/>
    <xf numFmtId="0" fontId="2" fillId="44" borderId="63" applyNumberFormat="0" applyFont="0" applyAlignment="0" applyProtection="0"/>
    <xf numFmtId="0" fontId="1" fillId="0" borderId="0"/>
    <xf numFmtId="0" fontId="69" fillId="49" borderId="56" applyNumberFormat="0" applyAlignment="0" applyProtection="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165" fontId="4" fillId="0" borderId="0" applyFont="0" applyFill="0" applyBorder="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164" fontId="2" fillId="0" borderId="0" applyFont="0" applyFill="0" applyBorder="0" applyAlignment="0" applyProtection="0"/>
    <xf numFmtId="0" fontId="1" fillId="0" borderId="0"/>
    <xf numFmtId="165" fontId="74" fillId="0" borderId="0" applyFont="0" applyFill="0" applyBorder="0" applyAlignment="0" applyProtection="0"/>
    <xf numFmtId="165" fontId="2" fillId="0" borderId="0" applyFont="0" applyFill="0" applyBorder="0" applyAlignment="0" applyProtection="0"/>
    <xf numFmtId="0" fontId="1" fillId="0" borderId="0"/>
    <xf numFmtId="165" fontId="4" fillId="0" borderId="0" applyFont="0" applyFill="0" applyBorder="0" applyAlignment="0" applyProtection="0"/>
    <xf numFmtId="44" fontId="4" fillId="0" borderId="0" applyFont="0" applyFill="0" applyBorder="0" applyAlignment="0" applyProtection="0"/>
    <xf numFmtId="0" fontId="1" fillId="0" borderId="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165"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6" fillId="49" borderId="57" applyNumberFormat="0" applyAlignment="0" applyProtection="0"/>
    <xf numFmtId="0" fontId="63" fillId="43" borderId="57" applyNumberFormat="0" applyAlignment="0" applyProtection="0"/>
    <xf numFmtId="0" fontId="56" fillId="49" borderId="57" applyNumberFormat="0" applyAlignment="0" applyProtection="0"/>
    <xf numFmtId="0" fontId="1" fillId="0" borderId="0"/>
    <xf numFmtId="0" fontId="1" fillId="0" borderId="0"/>
    <xf numFmtId="0" fontId="71" fillId="0" borderId="64" applyNumberFormat="0" applyFill="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9" fillId="49" borderId="56" applyNumberFormat="0" applyAlignment="0" applyProtection="0"/>
    <xf numFmtId="0" fontId="2" fillId="44" borderId="63" applyNumberFormat="0" applyFont="0" applyAlignment="0" applyProtection="0"/>
    <xf numFmtId="0" fontId="1" fillId="0" borderId="0"/>
    <xf numFmtId="0" fontId="1" fillId="0" borderId="0"/>
    <xf numFmtId="0" fontId="1" fillId="0" borderId="0"/>
    <xf numFmtId="0" fontId="71" fillId="0" borderId="64" applyNumberFormat="0" applyFill="0" applyAlignment="0" applyProtection="0"/>
    <xf numFmtId="0" fontId="2" fillId="44" borderId="63" applyNumberFormat="0" applyFont="0" applyAlignment="0" applyProtection="0"/>
    <xf numFmtId="0" fontId="56" fillId="49" borderId="57" applyNumberFormat="0" applyAlignment="0" applyProtection="0"/>
    <xf numFmtId="0" fontId="1" fillId="0" borderId="0"/>
    <xf numFmtId="0" fontId="63" fillId="43" borderId="57" applyNumberFormat="0" applyAlignment="0" applyProtection="0"/>
    <xf numFmtId="0" fontId="2" fillId="44" borderId="63" applyNumberFormat="0" applyFont="0" applyAlignment="0" applyProtection="0"/>
    <xf numFmtId="0" fontId="1" fillId="0" borderId="0"/>
    <xf numFmtId="0" fontId="69" fillId="49" borderId="56" applyNumberFormat="0" applyAlignment="0" applyProtection="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165" fontId="74" fillId="0" borderId="0" applyFont="0" applyFill="0" applyBorder="0" applyAlignment="0" applyProtection="0"/>
    <xf numFmtId="0" fontId="1" fillId="0" borderId="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0" borderId="0"/>
    <xf numFmtId="0" fontId="1" fillId="0" borderId="0"/>
    <xf numFmtId="0" fontId="63" fillId="43" borderId="5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44" borderId="63" applyNumberFormat="0" applyFont="0" applyAlignment="0" applyProtection="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71" fillId="0" borderId="64" applyNumberFormat="0" applyFill="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71" fillId="0" borderId="64" applyNumberFormat="0" applyFill="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71" fillId="0" borderId="64" applyNumberFormat="0" applyFill="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2" fillId="44" borderId="63" applyNumberFormat="0" applyFont="0" applyAlignment="0" applyProtection="0"/>
    <xf numFmtId="0" fontId="56" fillId="49" borderId="57" applyNumberFormat="0" applyAlignment="0" applyProtection="0"/>
    <xf numFmtId="0" fontId="1" fillId="0" borderId="0"/>
    <xf numFmtId="0" fontId="63" fillId="43" borderId="57" applyNumberFormat="0" applyAlignment="0" applyProtection="0"/>
    <xf numFmtId="0" fontId="2" fillId="44" borderId="63" applyNumberFormat="0" applyFont="0" applyAlignment="0" applyProtection="0"/>
    <xf numFmtId="0" fontId="1" fillId="0" borderId="0"/>
    <xf numFmtId="0" fontId="69" fillId="49" borderId="56" applyNumberFormat="0" applyAlignment="0" applyProtection="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2" fillId="44" borderId="63" applyNumberFormat="0" applyFont="0" applyAlignment="0" applyProtection="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1" fillId="0" borderId="0"/>
    <xf numFmtId="9" fontId="1" fillId="0" borderId="0" applyFont="0" applyFill="0" applyBorder="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165" fontId="4" fillId="0" borderId="0" applyFont="0" applyFill="0" applyBorder="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30" fillId="0" borderId="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58" fillId="0" borderId="0" applyNumberFormat="0" applyFill="0" applyBorder="0" applyAlignment="0" applyProtection="0"/>
    <xf numFmtId="0" fontId="59" fillId="40" borderId="0" applyNumberFormat="0" applyBorder="0" applyAlignment="0" applyProtection="0"/>
    <xf numFmtId="0" fontId="65" fillId="50" borderId="0" applyNumberFormat="0" applyBorder="0" applyAlignment="0" applyProtection="0"/>
    <xf numFmtId="0" fontId="2" fillId="44" borderId="63" applyNumberFormat="0" applyFont="0" applyAlignment="0" applyProtection="0"/>
    <xf numFmtId="9" fontId="2" fillId="0" borderId="0" applyFont="0" applyFill="0" applyBorder="0" applyAlignment="0" applyProtection="0"/>
    <xf numFmtId="0" fontId="54" fillId="39" borderId="0" applyNumberFormat="0" applyBorder="0" applyAlignment="0" applyProtection="0"/>
    <xf numFmtId="0" fontId="70" fillId="0" borderId="0" applyNumberFormat="0" applyFill="0" applyBorder="0" applyAlignment="0" applyProtection="0"/>
    <xf numFmtId="0" fontId="60" fillId="0" borderId="59" applyNumberFormat="0" applyFill="0" applyAlignment="0" applyProtection="0"/>
    <xf numFmtId="0" fontId="61" fillId="0" borderId="60" applyNumberFormat="0" applyFill="0" applyAlignment="0" applyProtection="0"/>
    <xf numFmtId="0" fontId="62" fillId="0" borderId="61" applyNumberFormat="0" applyFill="0" applyAlignment="0" applyProtection="0"/>
    <xf numFmtId="0" fontId="62" fillId="0" borderId="0" applyNumberFormat="0" applyFill="0" applyBorder="0" applyAlignment="0" applyProtection="0"/>
    <xf numFmtId="0" fontId="64" fillId="0" borderId="62" applyNumberFormat="0" applyFill="0" applyAlignment="0" applyProtection="0"/>
    <xf numFmtId="0" fontId="72" fillId="0" borderId="0" applyNumberFormat="0" applyFill="0" applyBorder="0" applyAlignment="0" applyProtection="0"/>
    <xf numFmtId="0" fontId="57" fillId="59" borderId="58" applyNumberFormat="0" applyAlignment="0" applyProtection="0"/>
    <xf numFmtId="0" fontId="74" fillId="0" borderId="0"/>
    <xf numFmtId="0" fontId="1" fillId="0" borderId="0"/>
    <xf numFmtId="165" fontId="74" fillId="0" borderId="0" applyFont="0" applyFill="0" applyBorder="0" applyAlignment="0" applyProtection="0"/>
    <xf numFmtId="165" fontId="2" fillId="0" borderId="0" applyFont="0" applyFill="0" applyBorder="0" applyAlignment="0" applyProtection="0"/>
    <xf numFmtId="0" fontId="1" fillId="0" borderId="0"/>
    <xf numFmtId="165"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88"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86" fillId="0" borderId="0" applyNumberFormat="0" applyFill="0" applyBorder="0" applyAlignment="0" applyProtection="0"/>
    <xf numFmtId="0" fontId="32" fillId="0" borderId="47" applyNumberFormat="0" applyFill="0" applyAlignment="0" applyProtection="0"/>
    <xf numFmtId="0" fontId="33" fillId="0" borderId="48" applyNumberFormat="0" applyFill="0" applyAlignment="0" applyProtection="0"/>
    <xf numFmtId="0" fontId="34" fillId="0" borderId="49"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50" applyNumberFormat="0" applyAlignment="0" applyProtection="0"/>
    <xf numFmtId="0" fontId="39" fillId="11" borderId="51" applyNumberFormat="0" applyAlignment="0" applyProtection="0"/>
    <xf numFmtId="0" fontId="40" fillId="11" borderId="50" applyNumberFormat="0" applyAlignment="0" applyProtection="0"/>
    <xf numFmtId="0" fontId="41" fillId="0" borderId="52" applyNumberFormat="0" applyFill="0" applyAlignment="0" applyProtection="0"/>
    <xf numFmtId="0" fontId="42" fillId="12" borderId="53" applyNumberFormat="0" applyAlignment="0" applyProtection="0"/>
    <xf numFmtId="0" fontId="43" fillId="0" borderId="0" applyNumberFormat="0" applyFill="0" applyBorder="0" applyAlignment="0" applyProtection="0"/>
    <xf numFmtId="0" fontId="1" fillId="13" borderId="54" applyNumberFormat="0" applyFont="0" applyAlignment="0" applyProtection="0"/>
    <xf numFmtId="0" fontId="44" fillId="0" borderId="0" applyNumberFormat="0" applyFill="0" applyBorder="0" applyAlignment="0" applyProtection="0"/>
    <xf numFmtId="0" fontId="45" fillId="0" borderId="55" applyNumberFormat="0" applyFill="0" applyAlignment="0" applyProtection="0"/>
    <xf numFmtId="0" fontId="4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6" fillId="37" borderId="0" applyNumberFormat="0" applyBorder="0" applyAlignment="0" applyProtection="0"/>
    <xf numFmtId="0" fontId="2" fillId="0" borderId="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69" fillId="49" borderId="56" applyNumberFormat="0" applyAlignment="0" applyProtection="0"/>
    <xf numFmtId="0" fontId="56" fillId="49" borderId="57" applyNumberFormat="0" applyAlignment="0" applyProtection="0"/>
    <xf numFmtId="4" fontId="55" fillId="0" borderId="33" applyFill="0" applyBorder="0" applyProtection="0">
      <alignment horizontal="right" vertical="center"/>
    </xf>
    <xf numFmtId="0" fontId="56" fillId="49" borderId="57" applyNumberFormat="0" applyAlignment="0" applyProtection="0"/>
    <xf numFmtId="164" fontId="2" fillId="0" borderId="0" applyFont="0" applyFill="0" applyBorder="0" applyAlignment="0" applyProtection="0"/>
    <xf numFmtId="0" fontId="63" fillId="43" borderId="57" applyNumberFormat="0" applyAlignment="0" applyProtection="0"/>
    <xf numFmtId="0" fontId="71" fillId="0" borderId="64" applyNumberFormat="0" applyFill="0" applyAlignment="0" applyProtection="0"/>
    <xf numFmtId="0" fontId="58" fillId="0" borderId="0" applyNumberFormat="0" applyFill="0" applyBorder="0" applyAlignment="0" applyProtection="0"/>
    <xf numFmtId="0" fontId="59" fillId="40" borderId="0" applyNumberFormat="0" applyBorder="0" applyAlignment="0" applyProtection="0"/>
    <xf numFmtId="0" fontId="63" fillId="43" borderId="57" applyNumberFormat="0" applyAlignment="0" applyProtection="0"/>
    <xf numFmtId="4" fontId="66" fillId="0" borderId="40" applyFill="0" applyBorder="0" applyProtection="0">
      <alignment horizontal="right" vertical="center"/>
    </xf>
    <xf numFmtId="0" fontId="2" fillId="44" borderId="63" applyNumberFormat="0" applyFont="0" applyAlignment="0" applyProtection="0"/>
    <xf numFmtId="0" fontId="2" fillId="44" borderId="63" applyNumberFormat="0" applyFont="0" applyAlignment="0" applyProtection="0"/>
    <xf numFmtId="49" fontId="68" fillId="0" borderId="40">
      <alignment horizontal="right" vertical="center"/>
    </xf>
    <xf numFmtId="0" fontId="69" fillId="49" borderId="56" applyNumberFormat="0" applyAlignment="0" applyProtection="0"/>
    <xf numFmtId="9" fontId="2" fillId="0" borderId="0" applyFont="0" applyFill="0" applyBorder="0" applyAlignment="0" applyProtection="0"/>
    <xf numFmtId="0" fontId="54" fillId="39" borderId="0" applyNumberFormat="0" applyBorder="0" applyAlignment="0" applyProtection="0"/>
    <xf numFmtId="49" fontId="68" fillId="0" borderId="40">
      <alignment horizontal="right" vertical="center"/>
    </xf>
    <xf numFmtId="0" fontId="71" fillId="0" borderId="64" applyNumberFormat="0" applyFill="0" applyAlignment="0" applyProtection="0"/>
    <xf numFmtId="0" fontId="70" fillId="0" borderId="0" applyNumberFormat="0" applyFill="0" applyBorder="0" applyAlignment="0" applyProtection="0"/>
    <xf numFmtId="0" fontId="60" fillId="0" borderId="59" applyNumberFormat="0" applyFill="0" applyAlignment="0" applyProtection="0"/>
    <xf numFmtId="0" fontId="61" fillId="0" borderId="60" applyNumberFormat="0" applyFill="0" applyAlignment="0" applyProtection="0"/>
    <xf numFmtId="0" fontId="62" fillId="0" borderId="61" applyNumberFormat="0" applyFill="0" applyAlignment="0" applyProtection="0"/>
    <xf numFmtId="0" fontId="62" fillId="0" borderId="0" applyNumberFormat="0" applyFill="0" applyBorder="0" applyAlignment="0" applyProtection="0"/>
    <xf numFmtId="0" fontId="64" fillId="0" borderId="62" applyNumberFormat="0" applyFill="0" applyAlignment="0" applyProtection="0"/>
    <xf numFmtId="0" fontId="72" fillId="0" borderId="0" applyNumberFormat="0" applyFill="0" applyBorder="0" applyAlignment="0" applyProtection="0"/>
    <xf numFmtId="0" fontId="57" fillId="59" borderId="58" applyNumberFormat="0" applyAlignment="0" applyProtection="0"/>
    <xf numFmtId="165" fontId="2" fillId="0" borderId="0" applyFont="0" applyFill="0" applyBorder="0" applyAlignment="0" applyProtection="0"/>
    <xf numFmtId="0" fontId="1" fillId="0" borderId="0"/>
    <xf numFmtId="0" fontId="1" fillId="0" borderId="0"/>
    <xf numFmtId="0" fontId="1" fillId="0" borderId="0"/>
    <xf numFmtId="165" fontId="74" fillId="0" borderId="0" applyFont="0" applyFill="0" applyBorder="0" applyAlignment="0" applyProtection="0"/>
    <xf numFmtId="0" fontId="1" fillId="0" borderId="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63" fillId="43" borderId="57" applyNumberFormat="0" applyAlignment="0" applyProtection="0"/>
    <xf numFmtId="0" fontId="56" fillId="49" borderId="57" applyNumberFormat="0" applyAlignment="0" applyProtection="0"/>
    <xf numFmtId="165" fontId="4" fillId="0" borderId="0" applyFont="0" applyFill="0" applyBorder="0" applyAlignment="0" applyProtection="0"/>
    <xf numFmtId="44" fontId="4" fillId="0" borderId="0" applyFont="0" applyFill="0" applyBorder="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1" fillId="0" borderId="0"/>
    <xf numFmtId="164" fontId="2" fillId="0" borderId="0" applyFont="0" applyFill="0" applyBorder="0" applyAlignment="0" applyProtection="0"/>
    <xf numFmtId="0" fontId="2" fillId="44" borderId="63" applyNumberFormat="0" applyFont="0" applyAlignment="0" applyProtection="0"/>
    <xf numFmtId="0" fontId="1" fillId="0" borderId="0"/>
    <xf numFmtId="0" fontId="56" fillId="49"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2" fillId="44" borderId="63" applyNumberFormat="0" applyFont="0" applyAlignment="0" applyProtection="0"/>
    <xf numFmtId="0" fontId="71" fillId="0" borderId="64" applyNumberFormat="0" applyFill="0" applyAlignment="0" applyProtection="0"/>
    <xf numFmtId="0" fontId="2" fillId="44" borderId="63" applyNumberFormat="0" applyFont="0" applyAlignment="0" applyProtection="0"/>
    <xf numFmtId="0" fontId="1" fillId="0" borderId="0"/>
    <xf numFmtId="165" fontId="74" fillId="0" borderId="0" applyFont="0" applyFill="0" applyBorder="0" applyAlignment="0" applyProtection="0"/>
    <xf numFmtId="0" fontId="1" fillId="0" borderId="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1" fillId="0" borderId="0"/>
    <xf numFmtId="0" fontId="2" fillId="44" borderId="63" applyNumberFormat="0" applyFont="0" applyAlignment="0" applyProtection="0"/>
    <xf numFmtId="0" fontId="1" fillId="0" borderId="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1" fillId="0" borderId="0"/>
    <xf numFmtId="0" fontId="1" fillId="0" borderId="0"/>
    <xf numFmtId="0" fontId="1" fillId="0" borderId="0"/>
    <xf numFmtId="0" fontId="1" fillId="0" borderId="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49" fontId="66" fillId="0" borderId="11" applyNumberFormat="0" applyFont="0" applyFill="0" applyBorder="0" applyProtection="0">
      <alignment horizontal="left" vertical="center" indent="5"/>
    </xf>
    <xf numFmtId="44" fontId="2" fillId="0" borderId="0" applyFont="0" applyFill="0" applyBorder="0" applyAlignment="0" applyProtection="0"/>
    <xf numFmtId="0" fontId="1" fillId="0" borderId="0"/>
    <xf numFmtId="4" fontId="55" fillId="0" borderId="33" applyFill="0" applyBorder="0" applyProtection="0">
      <alignment horizontal="right" vertical="center"/>
    </xf>
    <xf numFmtId="0" fontId="56" fillId="49" borderId="57" applyNumberFormat="0" applyAlignment="0" applyProtection="0"/>
    <xf numFmtId="165" fontId="2" fillId="0" borderId="0" applyFont="0" applyFill="0" applyBorder="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164" fontId="2" fillId="0" borderId="0" applyFont="0" applyFill="0" applyBorder="0" applyAlignment="0" applyProtection="0"/>
    <xf numFmtId="0" fontId="1" fillId="0" borderId="0"/>
    <xf numFmtId="165" fontId="74" fillId="0" borderId="0" applyFont="0" applyFill="0" applyBorder="0" applyAlignment="0" applyProtection="0"/>
    <xf numFmtId="165" fontId="2" fillId="0" borderId="0" applyFont="0" applyFill="0" applyBorder="0" applyAlignment="0" applyProtection="0"/>
    <xf numFmtId="0" fontId="1" fillId="0" borderId="0"/>
    <xf numFmtId="165" fontId="4" fillId="0" borderId="0" applyFont="0" applyFill="0" applyBorder="0" applyAlignment="0" applyProtection="0"/>
    <xf numFmtId="44" fontId="4" fillId="0" borderId="0" applyFont="0" applyFill="0" applyBorder="0" applyAlignment="0" applyProtection="0"/>
    <xf numFmtId="0" fontId="1" fillId="0" borderId="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165"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66" fillId="0" borderId="40" applyFill="0" applyBorder="0" applyProtection="0">
      <alignment horizontal="right" vertical="center"/>
    </xf>
    <xf numFmtId="0" fontId="56" fillId="49" borderId="57" applyNumberFormat="0" applyAlignment="0" applyProtection="0"/>
    <xf numFmtId="0" fontId="63" fillId="43" borderId="57" applyNumberFormat="0" applyAlignment="0" applyProtection="0"/>
    <xf numFmtId="0" fontId="56" fillId="49" borderId="57" applyNumberFormat="0" applyAlignment="0" applyProtection="0"/>
    <xf numFmtId="0" fontId="1" fillId="0" borderId="0"/>
    <xf numFmtId="0" fontId="1" fillId="0" borderId="0"/>
    <xf numFmtId="0" fontId="71" fillId="0" borderId="64" applyNumberFormat="0" applyFill="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9" fillId="49" borderId="56" applyNumberFormat="0" applyAlignment="0" applyProtection="0"/>
    <xf numFmtId="0" fontId="2" fillId="44" borderId="63" applyNumberFormat="0" applyFont="0" applyAlignment="0" applyProtection="0"/>
    <xf numFmtId="4" fontId="66" fillId="0" borderId="40" applyFill="0" applyBorder="0" applyProtection="0">
      <alignment horizontal="right" vertical="center"/>
    </xf>
    <xf numFmtId="49" fontId="68" fillId="0" borderId="40">
      <alignment horizontal="right" vertical="center"/>
    </xf>
    <xf numFmtId="49" fontId="68" fillId="0" borderId="40">
      <alignment horizontal="right" vertical="center"/>
    </xf>
    <xf numFmtId="0" fontId="1" fillId="0" borderId="0"/>
    <xf numFmtId="0" fontId="1" fillId="0" borderId="0"/>
    <xf numFmtId="0" fontId="1" fillId="0" borderId="0"/>
    <xf numFmtId="0" fontId="71" fillId="0" borderId="64" applyNumberFormat="0" applyFill="0" applyAlignment="0" applyProtection="0"/>
    <xf numFmtId="49" fontId="68" fillId="0" borderId="40">
      <alignment horizontal="right" vertical="center"/>
    </xf>
    <xf numFmtId="0" fontId="2" fillId="44" borderId="63" applyNumberFormat="0" applyFont="0" applyAlignment="0" applyProtection="0"/>
    <xf numFmtId="4" fontId="66" fillId="0" borderId="40" applyFill="0" applyBorder="0" applyProtection="0">
      <alignment horizontal="right" vertical="center"/>
    </xf>
    <xf numFmtId="0" fontId="56" fillId="49" borderId="57" applyNumberFormat="0" applyAlignment="0" applyProtection="0"/>
    <xf numFmtId="0" fontId="1" fillId="0" borderId="0"/>
    <xf numFmtId="49" fontId="68" fillId="0" borderId="40">
      <alignment horizontal="right" vertical="center"/>
    </xf>
    <xf numFmtId="0" fontId="63" fillId="43" borderId="57" applyNumberFormat="0" applyAlignment="0" applyProtection="0"/>
    <xf numFmtId="0" fontId="2" fillId="44" borderId="63" applyNumberFormat="0" applyFont="0" applyAlignment="0" applyProtection="0"/>
    <xf numFmtId="0" fontId="1" fillId="0" borderId="0"/>
    <xf numFmtId="0" fontId="69" fillId="49" borderId="56" applyNumberFormat="0" applyAlignment="0" applyProtection="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165" fontId="74" fillId="0" borderId="0" applyFont="0" applyFill="0" applyBorder="0" applyAlignment="0" applyProtection="0"/>
    <xf numFmtId="0" fontId="1" fillId="0" borderId="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1" fillId="0" borderId="0"/>
    <xf numFmtId="0" fontId="63" fillId="43" borderId="5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44" borderId="63" applyNumberFormat="0" applyFont="0" applyAlignment="0" applyProtection="0"/>
    <xf numFmtId="0" fontId="1" fillId="0" borderId="0"/>
    <xf numFmtId="4" fontId="55" fillId="0" borderId="33" applyFill="0" applyBorder="0" applyProtection="0">
      <alignment horizontal="right" vertical="center"/>
    </xf>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4" fontId="66" fillId="0" borderId="40" applyFill="0" applyBorder="0" applyProtection="0">
      <alignment horizontal="right" vertical="center"/>
    </xf>
    <xf numFmtId="0" fontId="71" fillId="0" borderId="64" applyNumberFormat="0" applyFill="0" applyAlignment="0" applyProtection="0"/>
    <xf numFmtId="49" fontId="68" fillId="0" borderId="40">
      <alignment horizontal="right" vertical="center"/>
    </xf>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 fontId="66" fillId="0" borderId="40" applyFill="0" applyBorder="0" applyProtection="0">
      <alignment horizontal="right" vertical="center"/>
    </xf>
    <xf numFmtId="49" fontId="68" fillId="0" borderId="40">
      <alignment horizontal="right" vertical="center"/>
    </xf>
    <xf numFmtId="0" fontId="56" fillId="49"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9" fontId="68" fillId="0" borderId="40">
      <alignment horizontal="right" vertical="center"/>
    </xf>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49" fontId="68" fillId="0" borderId="40">
      <alignment horizontal="right" vertical="center"/>
    </xf>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71" fillId="0" borderId="64" applyNumberFormat="0" applyFill="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71" fillId="0" borderId="64" applyNumberFormat="0" applyFill="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49" fontId="68" fillId="0" borderId="40">
      <alignment horizontal="right" vertical="center"/>
    </xf>
    <xf numFmtId="49" fontId="68" fillId="0" borderId="40">
      <alignment horizontal="right" vertical="center"/>
    </xf>
    <xf numFmtId="0" fontId="71" fillId="0" borderId="64" applyNumberFormat="0" applyFill="0" applyAlignment="0" applyProtection="0"/>
    <xf numFmtId="49" fontId="68" fillId="0" borderId="40">
      <alignment horizontal="right" vertical="center"/>
    </xf>
    <xf numFmtId="0" fontId="2" fillId="44" borderId="63" applyNumberFormat="0" applyFont="0" applyAlignment="0" applyProtection="0"/>
    <xf numFmtId="4" fontId="66" fillId="0" borderId="40" applyFill="0" applyBorder="0" applyProtection="0">
      <alignment horizontal="right" vertical="center"/>
    </xf>
    <xf numFmtId="0" fontId="56" fillId="49" borderId="57" applyNumberFormat="0" applyAlignment="0" applyProtection="0"/>
    <xf numFmtId="49" fontId="68" fillId="0" borderId="40">
      <alignment horizontal="right" vertical="center"/>
    </xf>
    <xf numFmtId="0" fontId="63" fillId="43"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4" fontId="66" fillId="0" borderId="40" applyFill="0" applyBorder="0" applyProtection="0">
      <alignment horizontal="right" vertical="center"/>
    </xf>
    <xf numFmtId="0" fontId="71" fillId="0" borderId="64" applyNumberFormat="0" applyFill="0" applyAlignment="0" applyProtection="0"/>
    <xf numFmtId="49" fontId="68" fillId="0" borderId="40">
      <alignment horizontal="right" vertical="center"/>
    </xf>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 fontId="66" fillId="0" borderId="40" applyFill="0" applyBorder="0" applyProtection="0">
      <alignment horizontal="right" vertical="center"/>
    </xf>
    <xf numFmtId="49" fontId="68" fillId="0" borderId="40">
      <alignment horizontal="right" vertical="center"/>
    </xf>
    <xf numFmtId="0" fontId="56" fillId="49"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9" fontId="68" fillId="0" borderId="40">
      <alignment horizontal="right" vertical="center"/>
    </xf>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49" fontId="68" fillId="0" borderId="40">
      <alignment horizontal="right" vertical="center"/>
    </xf>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71" fillId="0" borderId="64" applyNumberFormat="0" applyFill="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71" fillId="0" borderId="64" applyNumberFormat="0" applyFill="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2" fillId="44" borderId="63" applyNumberFormat="0" applyFont="0" applyAlignment="0" applyProtection="0"/>
    <xf numFmtId="0" fontId="56" fillId="49" borderId="57" applyNumberFormat="0" applyAlignment="0" applyProtection="0"/>
    <xf numFmtId="0" fontId="1" fillId="0" borderId="0"/>
    <xf numFmtId="0" fontId="63" fillId="43" borderId="57" applyNumberFormat="0" applyAlignment="0" applyProtection="0"/>
    <xf numFmtId="0" fontId="2" fillId="44" borderId="63" applyNumberFormat="0" applyFont="0" applyAlignment="0" applyProtection="0"/>
    <xf numFmtId="0" fontId="1" fillId="0" borderId="0"/>
    <xf numFmtId="0" fontId="69" fillId="49" borderId="56" applyNumberFormat="0" applyAlignment="0" applyProtection="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63" fillId="43" borderId="57" applyNumberForma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0" fontId="1" fillId="0" borderId="0"/>
    <xf numFmtId="9" fontId="1" fillId="0" borderId="0" applyFont="0" applyFill="0" applyBorder="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165" fontId="4" fillId="0" borderId="0" applyFont="0" applyFill="0" applyBorder="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1" fillId="0" borderId="0"/>
    <xf numFmtId="165" fontId="74" fillId="0" borderId="0" applyFont="0" applyFill="0" applyBorder="0" applyAlignment="0" applyProtection="0"/>
    <xf numFmtId="165" fontId="2" fillId="0" borderId="0" applyFont="0" applyFill="0" applyBorder="0" applyAlignment="0" applyProtection="0"/>
    <xf numFmtId="0" fontId="1" fillId="0" borderId="0"/>
    <xf numFmtId="165"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2" fillId="0" borderId="0" applyFont="0" applyFill="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69" fillId="49" borderId="56" applyNumberFormat="0" applyAlignment="0" applyProtection="0"/>
    <xf numFmtId="49" fontId="66" fillId="0" borderId="40" applyNumberFormat="0" applyFont="0" applyFill="0" applyBorder="0" applyProtection="0">
      <alignment horizontal="left" vertical="center" indent="2"/>
    </xf>
    <xf numFmtId="0" fontId="56" fillId="49" borderId="57" applyNumberFormat="0" applyAlignment="0" applyProtection="0"/>
    <xf numFmtId="49" fontId="66" fillId="0" borderId="40" applyNumberFormat="0" applyFont="0" applyFill="0" applyBorder="0" applyProtection="0">
      <alignment horizontal="left" vertical="center" indent="2"/>
    </xf>
    <xf numFmtId="0" fontId="56" fillId="49" borderId="57" applyNumberForma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63" fillId="43" borderId="57" applyNumberFormat="0" applyAlignment="0" applyProtection="0"/>
    <xf numFmtId="0" fontId="71" fillId="0" borderId="64" applyNumberFormat="0" applyFill="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63" fillId="43" borderId="57" applyNumberForma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 fontId="66" fillId="0" borderId="40" applyFill="0" applyBorder="0" applyProtection="0">
      <alignment horizontal="right" vertical="center"/>
    </xf>
    <xf numFmtId="49" fontId="66" fillId="0" borderId="40" applyNumberFormat="0" applyFont="0" applyFill="0" applyBorder="0" applyProtection="0">
      <alignment horizontal="left" vertical="center" indent="2"/>
    </xf>
    <xf numFmtId="0" fontId="2" fillId="44" borderId="63" applyNumberFormat="0" applyFont="0" applyAlignment="0" applyProtection="0"/>
    <xf numFmtId="0" fontId="2" fillId="44" borderId="63" applyNumberFormat="0" applyFont="0" applyAlignment="0" applyProtection="0"/>
    <xf numFmtId="49" fontId="68" fillId="0" borderId="40">
      <alignment horizontal="right" vertical="center"/>
    </xf>
    <xf numFmtId="0" fontId="69" fillId="49" borderId="56" applyNumberForma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8" fillId="0" borderId="40">
      <alignment horizontal="right" vertical="center"/>
    </xf>
    <xf numFmtId="0" fontId="71" fillId="0" borderId="64" applyNumberFormat="0" applyFill="0" applyAlignment="0" applyProtection="0"/>
    <xf numFmtId="177" fontId="4" fillId="0" borderId="0"/>
    <xf numFmtId="174" fontId="4" fillId="0" borderId="0"/>
    <xf numFmtId="49" fontId="4" fillId="0" borderId="0"/>
    <xf numFmtId="0" fontId="78" fillId="0" borderId="0"/>
    <xf numFmtId="165" fontId="1" fillId="0" borderId="0" applyFont="0" applyFill="0" applyBorder="0" applyAlignment="0" applyProtection="0"/>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63" fillId="43" borderId="57" applyNumberFormat="0" applyAlignment="0" applyProtection="0"/>
    <xf numFmtId="0" fontId="56" fillId="49" borderId="57" applyNumberForma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71" fillId="0" borderId="64" applyNumberFormat="0" applyFill="0" applyAlignment="0" applyProtection="0"/>
    <xf numFmtId="49" fontId="66" fillId="0" borderId="40" applyNumberFormat="0" applyFont="0" applyFill="0" applyBorder="0" applyProtection="0">
      <alignment horizontal="left" vertical="center" indent="2"/>
    </xf>
    <xf numFmtId="0" fontId="69" fillId="49" borderId="56" applyNumberForma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56" fillId="49" borderId="57" applyNumberFormat="0" applyAlignment="0" applyProtection="0"/>
    <xf numFmtId="0" fontId="71" fillId="0" borderId="64" applyNumberFormat="0" applyFill="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2" fillId="44" borderId="63" applyNumberFormat="0" applyFont="0" applyAlignment="0" applyProtection="0"/>
    <xf numFmtId="0" fontId="71" fillId="0" borderId="64" applyNumberFormat="0" applyFill="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1" fillId="27"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175" fontId="4" fillId="0" borderId="0"/>
    <xf numFmtId="176" fontId="4" fillId="0" borderId="0"/>
    <xf numFmtId="173" fontId="4" fillId="0" borderId="0">
      <alignment horizontal="center"/>
    </xf>
    <xf numFmtId="172" fontId="4" fillId="0" borderId="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49" fontId="66" fillId="0" borderId="11" applyNumberFormat="0" applyFont="0" applyFill="0" applyBorder="0" applyProtection="0">
      <alignment horizontal="left" vertical="center" indent="5"/>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56" fillId="49" borderId="57" applyNumberForma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71" fillId="0" borderId="64" applyNumberFormat="0" applyFill="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31"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 fontId="66" fillId="0" borderId="40" applyFill="0" applyBorder="0" applyProtection="0">
      <alignment horizontal="right" vertical="center"/>
    </xf>
    <xf numFmtId="49" fontId="66" fillId="0" borderId="40" applyNumberFormat="0" applyFont="0" applyFill="0" applyBorder="0" applyProtection="0">
      <alignment horizontal="left" vertical="center" indent="2"/>
    </xf>
    <xf numFmtId="180" fontId="89" fillId="0" borderId="0"/>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 fontId="66" fillId="0" borderId="40" applyFill="0" applyBorder="0" applyProtection="0">
      <alignment horizontal="right" vertical="center"/>
    </xf>
    <xf numFmtId="49" fontId="68" fillId="0" borderId="40">
      <alignment horizontal="right" vertical="center"/>
    </xf>
    <xf numFmtId="49" fontId="68" fillId="0" borderId="40">
      <alignment horizontal="right" vertical="center"/>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8" fillId="0" borderId="40">
      <alignment horizontal="right" vertical="center"/>
    </xf>
    <xf numFmtId="4" fontId="66" fillId="0" borderId="40" applyFill="0" applyBorder="0" applyProtection="0">
      <alignment horizontal="right" vertical="center"/>
    </xf>
    <xf numFmtId="49" fontId="66" fillId="0" borderId="40" applyNumberFormat="0" applyFont="0" applyFill="0" applyBorder="0" applyProtection="0">
      <alignment horizontal="left" vertical="center" indent="2"/>
    </xf>
    <xf numFmtId="49" fontId="68" fillId="0" borderId="40">
      <alignment horizontal="right" vertical="center"/>
    </xf>
    <xf numFmtId="0" fontId="52" fillId="38"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23" borderId="0" applyNumberFormat="0" applyBorder="0" applyAlignment="0" applyProtection="0"/>
    <xf numFmtId="0" fontId="56" fillId="49" borderId="57" applyNumberForma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2" fillId="44" borderId="63" applyNumberFormat="0" applyFont="0" applyAlignment="0" applyProtection="0"/>
    <xf numFmtId="0" fontId="63" fillId="43" borderId="57" applyNumberFormat="0" applyAlignment="0" applyProtection="0"/>
    <xf numFmtId="4" fontId="66" fillId="0" borderId="40" applyFill="0" applyBorder="0" applyProtection="0">
      <alignment horizontal="right" vertical="center"/>
    </xf>
    <xf numFmtId="49" fontId="68" fillId="0" borderId="40">
      <alignment horizontal="right" vertical="center"/>
    </xf>
    <xf numFmtId="4" fontId="66" fillId="0" borderId="40" applyFill="0" applyBorder="0" applyProtection="0">
      <alignment horizontal="right" vertical="center"/>
    </xf>
    <xf numFmtId="49" fontId="68" fillId="0" borderId="40">
      <alignment horizontal="right" vertical="center"/>
    </xf>
    <xf numFmtId="0" fontId="2" fillId="44" borderId="63" applyNumberFormat="0" applyFont="0" applyAlignment="0" applyProtection="0"/>
    <xf numFmtId="0" fontId="69" fillId="49" borderId="56" applyNumberFormat="0" applyAlignment="0" applyProtection="0"/>
    <xf numFmtId="0" fontId="2" fillId="44" borderId="63" applyNumberFormat="0" applyFont="0" applyAlignment="0" applyProtection="0"/>
    <xf numFmtId="0" fontId="63" fillId="43" borderId="57" applyNumberFormat="0" applyAlignment="0" applyProtection="0"/>
    <xf numFmtId="49" fontId="66" fillId="0" borderId="40" applyNumberFormat="0" applyFont="0" applyFill="0" applyBorder="0" applyProtection="0">
      <alignment horizontal="left" vertical="center" indent="2"/>
    </xf>
    <xf numFmtId="0" fontId="63" fillId="43" borderId="57" applyNumberFormat="0" applyAlignment="0" applyProtection="0"/>
    <xf numFmtId="49" fontId="68" fillId="0" borderId="40">
      <alignment horizontal="right" vertical="center"/>
    </xf>
    <xf numFmtId="0" fontId="71" fillId="0" borderId="64" applyNumberFormat="0" applyFill="0" applyAlignment="0" applyProtection="0"/>
    <xf numFmtId="49" fontId="68" fillId="0" borderId="40">
      <alignment horizontal="right" vertical="center"/>
    </xf>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49" fontId="66" fillId="0" borderId="40" applyNumberFormat="0" applyFont="0" applyFill="0" applyBorder="0" applyProtection="0">
      <alignment horizontal="left" vertical="center" indent="2"/>
    </xf>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49" fontId="66" fillId="0" borderId="40" applyNumberFormat="0" applyFont="0" applyFill="0" applyBorder="0" applyProtection="0">
      <alignment horizontal="left" vertical="center" indent="2"/>
    </xf>
    <xf numFmtId="178" fontId="89" fillId="0" borderId="0"/>
    <xf numFmtId="49" fontId="68" fillId="0" borderId="40">
      <alignment horizontal="right" vertical="center"/>
    </xf>
    <xf numFmtId="49" fontId="68" fillId="0" borderId="40">
      <alignment horizontal="right" vertical="center"/>
    </xf>
    <xf numFmtId="49" fontId="68" fillId="0" borderId="40">
      <alignment horizontal="right" vertical="center"/>
    </xf>
    <xf numFmtId="4" fontId="66" fillId="0" borderId="40" applyFill="0" applyBorder="0" applyProtection="0">
      <alignment horizontal="right" vertical="center"/>
    </xf>
    <xf numFmtId="49" fontId="68" fillId="0" borderId="40">
      <alignment horizontal="right" vertical="center"/>
    </xf>
    <xf numFmtId="49" fontId="66" fillId="0" borderId="40" applyNumberFormat="0" applyFont="0" applyFill="0" applyBorder="0" applyProtection="0">
      <alignment horizontal="left" vertical="center" indent="2"/>
    </xf>
    <xf numFmtId="4" fontId="66" fillId="0" borderId="40" applyFill="0" applyBorder="0" applyProtection="0">
      <alignment horizontal="right" vertical="center"/>
    </xf>
    <xf numFmtId="49" fontId="68" fillId="0" borderId="40">
      <alignment horizontal="right" vertical="center"/>
    </xf>
    <xf numFmtId="4" fontId="66" fillId="0" borderId="40" applyFill="0" applyBorder="0" applyProtection="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35" borderId="0" applyNumberFormat="0" applyBorder="0" applyAlignment="0" applyProtection="0"/>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56" fillId="49"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3" fillId="43" borderId="57" applyNumberFormat="0" applyAlignment="0" applyProtection="0"/>
    <xf numFmtId="0" fontId="2" fillId="44" borderId="63" applyNumberFormat="0" applyFont="0" applyAlignment="0" applyProtection="0"/>
    <xf numFmtId="0" fontId="69" fillId="49" borderId="56" applyNumberFormat="0" applyAlignment="0" applyProtection="0"/>
    <xf numFmtId="0" fontId="2" fillId="44" borderId="63" applyNumberFormat="0" applyFont="0" applyAlignment="0" applyProtection="0"/>
    <xf numFmtId="0" fontId="63" fillId="43"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71" fillId="0" borderId="64" applyNumberFormat="0" applyFill="0" applyAlignment="0" applyProtection="0"/>
    <xf numFmtId="0" fontId="71" fillId="0" borderId="64" applyNumberFormat="0" applyFill="0" applyAlignment="0" applyProtection="0"/>
    <xf numFmtId="0" fontId="56" fillId="49" borderId="57" applyNumberFormat="0" applyAlignment="0" applyProtection="0"/>
    <xf numFmtId="0" fontId="56" fillId="49" borderId="57" applyNumberFormat="0" applyAlignment="0" applyProtection="0"/>
    <xf numFmtId="0" fontId="63" fillId="43" borderId="57" applyNumberFormat="0" applyAlignment="0" applyProtection="0"/>
    <xf numFmtId="0" fontId="69" fillId="49" borderId="56"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63" fillId="43" borderId="57" applyNumberFormat="0" applyAlignment="0" applyProtection="0"/>
    <xf numFmtId="0" fontId="56" fillId="49" borderId="57" applyNumberFormat="0" applyAlignment="0" applyProtection="0"/>
    <xf numFmtId="0" fontId="71" fillId="0" borderId="64" applyNumberFormat="0" applyFill="0" applyAlignment="0" applyProtection="0"/>
    <xf numFmtId="0" fontId="69" fillId="49" borderId="56"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71" fillId="0" borderId="64" applyNumberFormat="0" applyFill="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56" fillId="49" borderId="57" applyNumberFormat="0" applyAlignment="0" applyProtection="0"/>
    <xf numFmtId="0" fontId="63" fillId="43" borderId="57" applyNumberFormat="0" applyAlignment="0" applyProtection="0"/>
    <xf numFmtId="0" fontId="71" fillId="0" borderId="64" applyNumberFormat="0" applyFill="0" applyAlignment="0" applyProtection="0"/>
    <xf numFmtId="0" fontId="2" fillId="44" borderId="63" applyNumberFormat="0" applyFont="0" applyAlignment="0" applyProtection="0"/>
    <xf numFmtId="0" fontId="2" fillId="44" borderId="63" applyNumberFormat="0" applyFont="0" applyAlignment="0" applyProtection="0"/>
    <xf numFmtId="0" fontId="56" fillId="49" borderId="57" applyNumberFormat="0" applyAlignment="0" applyProtection="0"/>
    <xf numFmtId="0" fontId="63" fillId="43" borderId="57" applyNumberFormat="0" applyAlignment="0" applyProtection="0"/>
    <xf numFmtId="0" fontId="2" fillId="44" borderId="63" applyNumberFormat="0" applyFont="0" applyAlignment="0" applyProtection="0"/>
    <xf numFmtId="0" fontId="2" fillId="44" borderId="63" applyNumberFormat="0" applyFont="0" applyAlignment="0" applyProtection="0"/>
    <xf numFmtId="0" fontId="69" fillId="49" borderId="56" applyNumberFormat="0" applyAlignment="0" applyProtection="0"/>
    <xf numFmtId="0" fontId="71" fillId="0" borderId="64" applyNumberFormat="0" applyFill="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179" fontId="90" fillId="0" borderId="0"/>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2" fillId="0" borderId="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2" fillId="0" borderId="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9"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49" fontId="66" fillId="0" borderId="40" applyNumberFormat="0" applyFont="0" applyFill="0" applyBorder="0" applyProtection="0">
      <alignment horizontal="left" vertical="center" indent="2"/>
    </xf>
    <xf numFmtId="181" fontId="4" fillId="0" borderId="0"/>
    <xf numFmtId="182" fontId="4" fillId="0" borderId="0"/>
    <xf numFmtId="183" fontId="91" fillId="0" borderId="40">
      <alignment horizontal="left"/>
    </xf>
    <xf numFmtId="183" fontId="91" fillId="0" borderId="40">
      <alignment horizontal="left"/>
    </xf>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184" fontId="4" fillId="0" borderId="0"/>
    <xf numFmtId="185" fontId="89" fillId="0" borderId="0"/>
    <xf numFmtId="186" fontId="91" fillId="0" borderId="40">
      <alignment horizontal="left"/>
    </xf>
    <xf numFmtId="186" fontId="91" fillId="0" borderId="40">
      <alignment horizontal="left"/>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49" fontId="66" fillId="0" borderId="11" applyNumberFormat="0" applyFont="0" applyFill="0" applyBorder="0" applyProtection="0">
      <alignment horizontal="left" vertical="center" indent="5"/>
    </xf>
    <xf numFmtId="187" fontId="91" fillId="0" borderId="40">
      <alignment horizontal="left"/>
    </xf>
    <xf numFmtId="187" fontId="91" fillId="0" borderId="40">
      <alignment horizontal="left"/>
    </xf>
    <xf numFmtId="0" fontId="53" fillId="46"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188" fontId="4" fillId="0" borderId="0">
      <alignment horizontal="center"/>
    </xf>
    <xf numFmtId="189" fontId="4" fillId="0" borderId="0">
      <alignment horizontal="center"/>
    </xf>
    <xf numFmtId="190" fontId="4" fillId="0" borderId="0">
      <alignment horizontal="center"/>
    </xf>
    <xf numFmtId="191" fontId="91" fillId="0" borderId="40">
      <alignment horizontal="left"/>
    </xf>
    <xf numFmtId="191" fontId="91" fillId="0" borderId="40">
      <alignment horizontal="left"/>
    </xf>
    <xf numFmtId="192" fontId="4" fillId="0" borderId="0">
      <alignment horizontal="center"/>
    </xf>
    <xf numFmtId="193" fontId="4" fillId="0" borderId="0">
      <alignment horizontal="center"/>
    </xf>
    <xf numFmtId="194" fontId="2" fillId="0" borderId="67" applyFont="0" applyFill="0" applyBorder="0" applyAlignment="0" applyProtection="0">
      <alignment horizontal="left"/>
    </xf>
    <xf numFmtId="195" fontId="2" fillId="0" borderId="67" applyFont="0" applyFill="0" applyBorder="0" applyAlignment="0" applyProtection="0">
      <alignment horizontal="left"/>
    </xf>
    <xf numFmtId="196" fontId="2" fillId="0" borderId="67" applyFont="0" applyFill="0" applyBorder="0" applyAlignment="0" applyProtection="0">
      <alignment horizontal="left"/>
    </xf>
    <xf numFmtId="197" fontId="2" fillId="0" borderId="67" applyFont="0" applyFill="0" applyBorder="0" applyAlignment="0" applyProtection="0">
      <alignment horizontal="left"/>
    </xf>
    <xf numFmtId="198" fontId="2" fillId="0" borderId="67" applyFont="0" applyFill="0" applyBorder="0" applyAlignment="0" applyProtection="0">
      <alignment horizontal="left"/>
    </xf>
    <xf numFmtId="199" fontId="2" fillId="0" borderId="67" applyFont="0" applyFill="0" applyBorder="0" applyAlignment="0" applyProtection="0">
      <alignment horizontal="left"/>
    </xf>
    <xf numFmtId="200" fontId="2" fillId="0" borderId="67" applyFont="0" applyFill="0" applyBorder="0" applyAlignment="0" applyProtection="0">
      <alignment horizontal="left"/>
    </xf>
    <xf numFmtId="201" fontId="2" fillId="0" borderId="67" applyFont="0" applyFill="0" applyBorder="0" applyAlignment="0" applyProtection="0">
      <alignment horizontal="left"/>
    </xf>
    <xf numFmtId="202" fontId="2" fillId="0" borderId="67" applyFont="0" applyFill="0" applyBorder="0" applyAlignment="0" applyProtection="0">
      <alignment horizontal="left"/>
    </xf>
    <xf numFmtId="4" fontId="92" fillId="61" borderId="40">
      <alignment horizontal="right" vertical="center"/>
    </xf>
    <xf numFmtId="4" fontId="92" fillId="61" borderId="40">
      <alignment horizontal="right" vertical="center"/>
    </xf>
    <xf numFmtId="0" fontId="53" fillId="62" borderId="0" applyNumberFormat="0" applyBorder="0" applyAlignment="0" applyProtection="0"/>
    <xf numFmtId="0" fontId="46" fillId="14" borderId="0" applyNumberFormat="0" applyBorder="0" applyAlignment="0" applyProtection="0"/>
    <xf numFmtId="0" fontId="53" fillId="58" borderId="0" applyNumberFormat="0" applyBorder="0" applyAlignment="0" applyProtection="0"/>
    <xf numFmtId="0" fontId="46" fillId="18" borderId="0" applyNumberFormat="0" applyBorder="0" applyAlignment="0" applyProtection="0"/>
    <xf numFmtId="0" fontId="53" fillId="48" borderId="0" applyNumberFormat="0" applyBorder="0" applyAlignment="0" applyProtection="0"/>
    <xf numFmtId="0" fontId="46" fillId="22" borderId="0" applyNumberFormat="0" applyBorder="0" applyAlignment="0" applyProtection="0"/>
    <xf numFmtId="0" fontId="53" fillId="63"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53" fillId="56" borderId="0" applyNumberFormat="0" applyBorder="0" applyAlignment="0" applyProtection="0"/>
    <xf numFmtId="0" fontId="46" fillId="34" borderId="0" applyNumberFormat="0" applyBorder="0" applyAlignment="0" applyProtection="0"/>
    <xf numFmtId="0" fontId="93" fillId="11" borderId="51" applyNumberFormat="0" applyAlignment="0" applyProtection="0"/>
    <xf numFmtId="0" fontId="69" fillId="64" borderId="56" applyNumberFormat="0" applyAlignment="0" applyProtection="0"/>
    <xf numFmtId="0" fontId="69" fillId="64"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39" fillId="11" borderId="51" applyNumberFormat="0" applyAlignment="0" applyProtection="0"/>
    <xf numFmtId="0" fontId="94" fillId="11" borderId="50" applyNumberFormat="0" applyAlignment="0" applyProtection="0"/>
    <xf numFmtId="0" fontId="95" fillId="64" borderId="57" applyNumberFormat="0" applyAlignment="0" applyProtection="0"/>
    <xf numFmtId="0" fontId="95" fillId="64"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40" fillId="11" borderId="50"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56" fillId="49" borderId="57" applyNumberFormat="0" applyAlignment="0" applyProtection="0"/>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0" borderId="13">
      <alignment horizontal="left" vertical="center" wrapText="1" indent="2"/>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0" fontId="66" fillId="65" borderId="11">
      <alignment horizontal="left" vertical="center"/>
    </xf>
    <xf numFmtId="14" fontId="2" fillId="0" borderId="0">
      <alignment horizontal="center"/>
    </xf>
    <xf numFmtId="14" fontId="2" fillId="0" borderId="0">
      <alignment horizontal="center"/>
    </xf>
    <xf numFmtId="203" fontId="2" fillId="0" borderId="0">
      <alignment horizontal="center"/>
    </xf>
    <xf numFmtId="203" fontId="2" fillId="0" borderId="0">
      <alignment horizontal="center"/>
    </xf>
    <xf numFmtId="14" fontId="2" fillId="0" borderId="0">
      <alignment horizontal="center"/>
    </xf>
    <xf numFmtId="40" fontId="67" fillId="0" borderId="0" applyFont="0" applyFill="0" applyBorder="0" applyAlignment="0" applyProtection="0"/>
    <xf numFmtId="40" fontId="67" fillId="0" borderId="0" applyFont="0" applyFill="0" applyBorder="0" applyAlignment="0" applyProtection="0"/>
    <xf numFmtId="165" fontId="48" fillId="0" borderId="0" applyFont="0" applyFill="0" applyBorder="0" applyAlignment="0" applyProtection="0"/>
    <xf numFmtId="165" fontId="2" fillId="0" borderId="0" applyFont="0" applyFill="0" applyBorder="0" applyAlignment="0" applyProtection="0"/>
    <xf numFmtId="4" fontId="8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74" fillId="0" borderId="0" applyFont="0" applyFill="0" applyBorder="0" applyAlignment="0" applyProtection="0"/>
    <xf numFmtId="0" fontId="96" fillId="10" borderId="50" applyNumberFormat="0" applyAlignment="0" applyProtection="0"/>
    <xf numFmtId="0" fontId="63" fillId="50" borderId="57" applyNumberFormat="0" applyAlignment="0" applyProtection="0"/>
    <xf numFmtId="0" fontId="63" fillId="50"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38" fillId="10" borderId="50" applyNumberFormat="0" applyAlignment="0" applyProtection="0"/>
    <xf numFmtId="0" fontId="47" fillId="66" borderId="68" applyNumberFormat="0" applyProtection="0">
      <alignment vertical="top" wrapText="1"/>
    </xf>
    <xf numFmtId="0" fontId="71" fillId="0" borderId="69" applyNumberFormat="0" applyFill="0" applyAlignment="0" applyProtection="0"/>
    <xf numFmtId="0" fontId="71" fillId="0" borderId="69"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45" fillId="0" borderId="55" applyNumberFormat="0" applyFill="0" applyAlignment="0" applyProtection="0"/>
    <xf numFmtId="0" fontId="97" fillId="0" borderId="0" applyNumberFormat="0" applyFill="0" applyBorder="0" applyAlignment="0" applyProtection="0"/>
    <xf numFmtId="0" fontId="58" fillId="0" borderId="0" applyNumberFormat="0" applyFill="0" applyBorder="0" applyAlignment="0" applyProtection="0"/>
    <xf numFmtId="0" fontId="44" fillId="0" borderId="0" applyNumberFormat="0" applyFill="0" applyBorder="0" applyAlignment="0" applyProtection="0"/>
    <xf numFmtId="204" fontId="98" fillId="0" borderId="0" applyFont="0" applyFill="0" applyBorder="0" applyAlignment="0" applyProtection="0"/>
    <xf numFmtId="205" fontId="2" fillId="0" borderId="0" applyFont="0" applyFill="0" applyBorder="0" applyAlignment="0" applyProtection="0"/>
    <xf numFmtId="44" fontId="2" fillId="0" borderId="0" applyFont="0" applyFill="0" applyBorder="0" applyAlignment="0" applyProtection="0"/>
    <xf numFmtId="205"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0" fontId="99" fillId="7" borderId="0" applyNumberFormat="0" applyBorder="0" applyAlignment="0" applyProtection="0"/>
    <xf numFmtId="0" fontId="59" fillId="42" borderId="0" applyNumberFormat="0" applyBorder="0" applyAlignment="0" applyProtection="0"/>
    <xf numFmtId="0" fontId="35" fillId="7"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0" fontId="63" fillId="43" borderId="57" applyNumberFormat="0" applyAlignment="0" applyProtection="0"/>
    <xf numFmtId="4" fontId="66" fillId="0" borderId="0" applyBorder="0">
      <alignment horizontal="right" vertical="center"/>
    </xf>
    <xf numFmtId="3" fontId="12" fillId="0" borderId="0"/>
    <xf numFmtId="165" fontId="2" fillId="0" borderId="0" applyFont="0" applyFill="0" applyBorder="0" applyAlignment="0" applyProtection="0"/>
    <xf numFmtId="40" fontId="67" fillId="0" borderId="0" applyFont="0" applyFill="0" applyBorder="0" applyAlignment="0" applyProtection="0"/>
    <xf numFmtId="172" fontId="89" fillId="0" borderId="0"/>
    <xf numFmtId="0" fontId="101" fillId="9" borderId="0" applyNumberFormat="0" applyBorder="0" applyAlignment="0" applyProtection="0"/>
    <xf numFmtId="0" fontId="102" fillId="50" borderId="0" applyNumberFormat="0" applyBorder="0" applyAlignment="0" applyProtection="0"/>
    <xf numFmtId="0" fontId="37" fillId="9" borderId="0" applyNumberFormat="0" applyBorder="0" applyAlignment="0" applyProtection="0"/>
    <xf numFmtId="0" fontId="103" fillId="0" borderId="0"/>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4" fontId="66" fillId="0" borderId="40" applyFill="0" applyBorder="0" applyProtection="0">
      <alignment horizontal="right" vertical="center"/>
    </xf>
    <xf numFmtId="0" fontId="55" fillId="0" borderId="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49" fontId="55" fillId="0" borderId="40" applyNumberFormat="0" applyFill="0" applyBorder="0" applyProtection="0">
      <alignment horizontal="left" vertical="center"/>
    </xf>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2" fillId="67" borderId="0" applyNumberFormat="0" applyFont="0" applyBorder="0" applyAlignment="0" applyProtection="0"/>
    <xf numFmtId="0" fontId="2" fillId="67" borderId="0" applyNumberFormat="0" applyFont="0" applyBorder="0" applyAlignment="0" applyProtection="0"/>
    <xf numFmtId="0" fontId="104" fillId="68" borderId="0" applyNumberFormat="0" applyFont="0" applyBorder="0" applyAlignment="0" applyProtection="0"/>
    <xf numFmtId="0" fontId="104" fillId="68" borderId="0" applyNumberFormat="0" applyFont="0" applyBorder="0" applyAlignment="0" applyProtection="0"/>
    <xf numFmtId="206" fontId="105" fillId="0" borderId="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0" fontId="1" fillId="13" borderId="54" applyNumberFormat="0" applyFont="0" applyAlignment="0" applyProtection="0"/>
    <xf numFmtId="0" fontId="2" fillId="13" borderId="54" applyNumberFormat="0" applyFont="0" applyAlignment="0" applyProtection="0"/>
    <xf numFmtId="0" fontId="2" fillId="13" borderId="54" applyNumberFormat="0" applyFont="0" applyAlignment="0" applyProtection="0"/>
    <xf numFmtId="0" fontId="67" fillId="44" borderId="63" applyNumberFormat="0" applyFont="0" applyAlignment="0" applyProtection="0"/>
    <xf numFmtId="0" fontId="67" fillId="44" borderId="63" applyNumberFormat="0" applyFont="0" applyAlignment="0" applyProtection="0"/>
    <xf numFmtId="0" fontId="85" fillId="13" borderId="54" applyNumberFormat="0" applyFont="0" applyAlignment="0" applyProtection="0"/>
    <xf numFmtId="0" fontId="2" fillId="13" borderId="54" applyNumberFormat="0" applyFont="0" applyAlignment="0" applyProtection="0"/>
    <xf numFmtId="0" fontId="48" fillId="13" borderId="54" applyNumberFormat="0" applyAlignment="0" applyProtection="0"/>
    <xf numFmtId="0" fontId="51" fillId="44" borderId="63" applyNumberFormat="0" applyFont="0" applyAlignment="0" applyProtection="0"/>
    <xf numFmtId="0" fontId="51" fillId="44" borderId="63" applyNumberFormat="0" applyFont="0" applyAlignment="0" applyProtection="0"/>
    <xf numFmtId="0" fontId="51" fillId="44" borderId="63" applyNumberFormat="0" applyFont="0" applyAlignment="0" applyProtection="0"/>
    <xf numFmtId="0" fontId="51" fillId="44" borderId="63" applyNumberFormat="0" applyFont="0" applyAlignment="0" applyProtection="0"/>
    <xf numFmtId="0" fontId="50" fillId="44" borderId="63" applyNumberFormat="0" applyFont="0" applyAlignment="0" applyProtection="0"/>
    <xf numFmtId="0" fontId="2" fillId="44" borderId="63" applyNumberFormat="0" applyFont="0" applyAlignment="0" applyProtection="0"/>
    <xf numFmtId="0" fontId="2" fillId="44" borderId="63" applyNumberFormat="0" applyFont="0" applyAlignment="0" applyProtection="0"/>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89" fillId="0" borderId="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0" fontId="69" fillId="49" borderId="56" applyNumberFormat="0" applyAlignment="0" applyProtection="0"/>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207" fontId="66" fillId="69" borderId="40" applyNumberFormat="0" applyFont="0" applyBorder="0" applyAlignment="0" applyProtection="0">
      <alignment horizontal="right" vertical="center"/>
    </xf>
    <xf numFmtId="9" fontId="98" fillId="0" borderId="0" applyFont="0" applyFill="0" applyBorder="0" applyAlignment="0" applyProtection="0"/>
    <xf numFmtId="9" fontId="87" fillId="0" borderId="0" applyFont="0" applyFill="0" applyBorder="0" applyAlignment="0" applyProtection="0"/>
    <xf numFmtId="9" fontId="48" fillId="0" borderId="0" applyFont="0" applyFill="0" applyBorder="0" applyAlignment="0" applyProtection="0"/>
    <xf numFmtId="9" fontId="52"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2" fillId="0" borderId="0" applyFont="0" applyFill="0" applyBorder="0" applyAlignment="0" applyProtection="0"/>
    <xf numFmtId="9" fontId="83"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0" fontId="106" fillId="8" borderId="0" applyNumberFormat="0" applyBorder="0" applyAlignment="0" applyProtection="0"/>
    <xf numFmtId="0" fontId="54" fillId="41" borderId="0" applyNumberFormat="0" applyBorder="0" applyAlignment="0" applyProtection="0"/>
    <xf numFmtId="0" fontId="36" fillId="8" borderId="0" applyNumberFormat="0" applyBorder="0" applyAlignment="0" applyProtection="0"/>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48" fillId="0" borderId="7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48" fillId="0" borderId="0">
      <alignment vertical="top" wrapText="1"/>
    </xf>
    <xf numFmtId="3" fontId="2" fillId="0" borderId="0"/>
    <xf numFmtId="0" fontId="51" fillId="0" borderId="0"/>
    <xf numFmtId="0" fontId="2" fillId="0" borderId="0"/>
    <xf numFmtId="0" fontId="1" fillId="0" borderId="0"/>
    <xf numFmtId="0" fontId="83" fillId="0" borderId="0"/>
    <xf numFmtId="0" fontId="2" fillId="0" borderId="0"/>
    <xf numFmtId="0" fontId="4" fillId="0" borderId="0"/>
    <xf numFmtId="0" fontId="48" fillId="0" borderId="0"/>
    <xf numFmtId="0" fontId="67" fillId="0" borderId="0"/>
    <xf numFmtId="0" fontId="4" fillId="0" borderId="0"/>
    <xf numFmtId="0" fontId="74" fillId="0" borderId="0"/>
    <xf numFmtId="0" fontId="109" fillId="0" borderId="0"/>
    <xf numFmtId="0" fontId="2" fillId="0" borderId="0"/>
    <xf numFmtId="0" fontId="2" fillId="0" borderId="0"/>
    <xf numFmtId="0" fontId="78" fillId="0" borderId="0"/>
    <xf numFmtId="3" fontId="2" fillId="0" borderId="0"/>
    <xf numFmtId="3" fontId="2" fillId="0" borderId="0"/>
    <xf numFmtId="3" fontId="2" fillId="0" borderId="0"/>
    <xf numFmtId="0" fontId="1" fillId="0" borderId="0"/>
    <xf numFmtId="0" fontId="1" fillId="0" borderId="0"/>
    <xf numFmtId="0" fontId="52" fillId="0" borderId="0"/>
    <xf numFmtId="0" fontId="1" fillId="0" borderId="0"/>
    <xf numFmtId="0" fontId="1" fillId="0" borderId="0"/>
    <xf numFmtId="0" fontId="52" fillId="0" borderId="0"/>
    <xf numFmtId="0" fontId="2" fillId="0" borderId="0"/>
    <xf numFmtId="0" fontId="1" fillId="0" borderId="0"/>
    <xf numFmtId="0" fontId="1" fillId="0" borderId="0"/>
    <xf numFmtId="0" fontId="1" fillId="0" borderId="0"/>
    <xf numFmtId="0" fontId="1" fillId="0" borderId="0"/>
    <xf numFmtId="0" fontId="1" fillId="0" borderId="0"/>
    <xf numFmtId="1" fontId="87" fillId="0" borderId="0"/>
    <xf numFmtId="0" fontId="1" fillId="0" borderId="0"/>
    <xf numFmtId="0" fontId="52" fillId="0" borderId="0"/>
    <xf numFmtId="0" fontId="48" fillId="0" borderId="0">
      <alignment vertical="top" wrapText="1"/>
    </xf>
    <xf numFmtId="3" fontId="2" fillId="0" borderId="0"/>
    <xf numFmtId="3" fontId="2" fillId="0" borderId="0"/>
    <xf numFmtId="0" fontId="2" fillId="0" borderId="0"/>
    <xf numFmtId="0" fontId="2" fillId="0" borderId="0"/>
    <xf numFmtId="0" fontId="4" fillId="0" borderId="0"/>
    <xf numFmtId="0" fontId="4" fillId="0" borderId="0"/>
    <xf numFmtId="1"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1" fontId="87" fillId="0" borderId="0"/>
    <xf numFmtId="0" fontId="81" fillId="0" borderId="0"/>
    <xf numFmtId="0" fontId="1" fillId="0" borderId="0"/>
    <xf numFmtId="0" fontId="48" fillId="0" borderId="0"/>
    <xf numFmtId="0" fontId="52" fillId="0" borderId="0"/>
    <xf numFmtId="0" fontId="87" fillId="0" borderId="0"/>
    <xf numFmtId="0" fontId="87" fillId="0" borderId="0"/>
    <xf numFmtId="0" fontId="2" fillId="0" borderId="0"/>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49" fontId="68" fillId="0" borderId="40">
      <alignment horizontal="right" vertical="center"/>
    </xf>
    <xf numFmtId="0" fontId="2" fillId="0" borderId="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110" fillId="0" borderId="0" applyNumberFormat="0" applyProtection="0">
      <alignment vertical="top"/>
    </xf>
    <xf numFmtId="0" fontId="111" fillId="0" borderId="71" applyNumberFormat="0" applyFill="0" applyAlignment="0" applyProtection="0"/>
    <xf numFmtId="0" fontId="32" fillId="0" borderId="47" applyNumberFormat="0" applyFill="0" applyAlignment="0" applyProtection="0"/>
    <xf numFmtId="0" fontId="60" fillId="0" borderId="59" applyNumberFormat="0" applyFill="0" applyAlignment="0" applyProtection="0"/>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3" fillId="0" borderId="73" applyNumberFormat="0" applyFill="0" applyAlignment="0" applyProtection="0"/>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33" fillId="0" borderId="48" applyNumberFormat="0" applyFill="0" applyAlignment="0" applyProtection="0"/>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112" fillId="66" borderId="72" applyNumberFormat="0" applyProtection="0">
      <alignment vertical="top" wrapText="1"/>
    </xf>
    <xf numFmtId="0" fontId="61" fillId="0" borderId="60" applyNumberFormat="0" applyFill="0" applyAlignment="0" applyProtection="0"/>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5" fillId="0" borderId="74" applyNumberFormat="0" applyFill="0" applyAlignment="0" applyProtection="0"/>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114" fillId="66" borderId="72" applyNumberFormat="0" applyProtection="0">
      <alignment vertical="top" wrapText="1"/>
    </xf>
    <xf numFmtId="0" fontId="62" fillId="0" borderId="61" applyNumberFormat="0" applyFill="0" applyAlignment="0" applyProtection="0"/>
    <xf numFmtId="0" fontId="34" fillId="0" borderId="49" applyNumberFormat="0" applyFill="0" applyAlignment="0" applyProtection="0"/>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115" fillId="0" borderId="0" applyNumberFormat="0" applyFill="0" applyBorder="0" applyAlignment="0" applyProtection="0"/>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47" fillId="66" borderId="72">
      <alignment vertical="top" wrapText="1"/>
    </xf>
    <xf numFmtId="0" fontId="62" fillId="0" borderId="0" applyNumberFormat="0" applyFill="0" applyBorder="0" applyAlignment="0" applyProtection="0"/>
    <xf numFmtId="0" fontId="34" fillId="0" borderId="0" applyNumberFormat="0" applyFill="0" applyBorder="0" applyAlignment="0" applyProtection="0"/>
    <xf numFmtId="0" fontId="116" fillId="0" borderId="0" applyNumberFormat="0" applyFill="0" applyBorder="0" applyProtection="0">
      <alignment vertical="top"/>
    </xf>
    <xf numFmtId="0" fontId="117" fillId="0" borderId="0" applyNumberFormat="0" applyFill="0" applyBorder="0" applyAlignment="0" applyProtection="0"/>
    <xf numFmtId="0" fontId="31" fillId="0" borderId="0" applyNumberFormat="0" applyFill="0" applyBorder="0" applyAlignment="0" applyProtection="0"/>
    <xf numFmtId="21" fontId="2" fillId="0" borderId="0">
      <alignment horizontal="center"/>
    </xf>
    <xf numFmtId="21" fontId="2" fillId="0" borderId="0">
      <alignment horizontal="center"/>
    </xf>
    <xf numFmtId="0" fontId="118" fillId="0" borderId="75" applyNumberFormat="0" applyFill="0" applyAlignment="0" applyProtection="0"/>
    <xf numFmtId="0" fontId="72" fillId="0" borderId="76" applyNumberFormat="0" applyFill="0" applyAlignment="0" applyProtection="0"/>
    <xf numFmtId="0" fontId="41" fillId="0" borderId="52" applyNumberFormat="0" applyFill="0" applyAlignment="0" applyProtection="0"/>
    <xf numFmtId="44" fontId="2" fillId="0" borderId="0" applyFont="0" applyFill="0" applyBorder="0" applyAlignment="0" applyProtection="0"/>
    <xf numFmtId="208" fontId="67" fillId="0" borderId="0" applyFont="0" applyFill="0" applyBorder="0" applyAlignment="0" applyProtection="0"/>
    <xf numFmtId="0" fontId="119" fillId="0" borderId="0" applyNumberFormat="0" applyFill="0" applyBorder="0" applyAlignment="0" applyProtection="0"/>
    <xf numFmtId="0" fontId="72" fillId="0" borderId="0" applyNumberFormat="0" applyFill="0" applyBorder="0" applyAlignment="0" applyProtection="0"/>
    <xf numFmtId="0" fontId="43" fillId="0" borderId="0" applyNumberFormat="0" applyFill="0" applyBorder="0" applyAlignment="0" applyProtection="0"/>
    <xf numFmtId="0" fontId="120" fillId="12" borderId="53" applyNumberFormat="0" applyAlignment="0" applyProtection="0"/>
    <xf numFmtId="0" fontId="57" fillId="59" borderId="58" applyNumberFormat="0" applyAlignment="0" applyProtection="0"/>
    <xf numFmtId="0" fontId="42" fillId="12" borderId="53" applyNumberFormat="0" applyAlignment="0" applyProtection="0"/>
    <xf numFmtId="0" fontId="66" fillId="0" borderId="0"/>
    <xf numFmtId="165" fontId="1"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209" fontId="2" fillId="0" borderId="0" applyFont="0" applyFill="0" applyBorder="0" applyAlignment="0" applyProtection="0"/>
    <xf numFmtId="0" fontId="2" fillId="0" borderId="0"/>
    <xf numFmtId="0" fontId="2" fillId="0" borderId="0"/>
    <xf numFmtId="0" fontId="87" fillId="0" borderId="0"/>
    <xf numFmtId="0" fontId="2" fillId="0" borderId="0"/>
    <xf numFmtId="0" fontId="73" fillId="0" borderId="65">
      <alignment horizontal="center"/>
      <protection hidden="1"/>
    </xf>
    <xf numFmtId="0" fontId="121" fillId="70" borderId="66">
      <alignment horizontal="center" vertical="center"/>
    </xf>
    <xf numFmtId="0" fontId="56" fillId="49" borderId="57" applyNumberFormat="0" applyAlignment="0" applyProtection="0"/>
    <xf numFmtId="210" fontId="81" fillId="0" borderId="0" applyFont="0" applyFill="0" applyBorder="0" applyAlignment="0" applyProtection="0"/>
    <xf numFmtId="0" fontId="79" fillId="0" borderId="0" applyNumberFormat="0" applyFill="0" applyBorder="0" applyAlignment="0" applyProtection="0">
      <alignment vertical="top"/>
      <protection locked="0"/>
    </xf>
    <xf numFmtId="0" fontId="63" fillId="43" borderId="57" applyNumberFormat="0" applyAlignment="0" applyProtection="0"/>
    <xf numFmtId="210" fontId="81" fillId="0" borderId="0" applyFont="0" applyFill="0" applyBorder="0" applyAlignment="0" applyProtection="0"/>
    <xf numFmtId="4" fontId="66" fillId="0" borderId="40" applyFill="0" applyBorder="0" applyProtection="0">
      <alignment horizontal="right" vertical="center"/>
    </xf>
    <xf numFmtId="0" fontId="2" fillId="44" borderId="63" applyNumberFormat="0" applyFont="0" applyAlignment="0" applyProtection="0"/>
    <xf numFmtId="49" fontId="68" fillId="0" borderId="40">
      <alignment horizontal="right" vertical="center"/>
    </xf>
    <xf numFmtId="0" fontId="69" fillId="49" borderId="56" applyNumberFormat="0" applyAlignment="0" applyProtection="0"/>
    <xf numFmtId="9" fontId="122" fillId="0" borderId="0" applyFont="0" applyFill="0" applyBorder="0" applyAlignment="0" applyProtection="0"/>
    <xf numFmtId="9" fontId="1" fillId="0" borderId="0" applyFont="0" applyFill="0" applyBorder="0" applyAlignment="0" applyProtection="0"/>
    <xf numFmtId="0" fontId="83" fillId="0" borderId="0"/>
    <xf numFmtId="0" fontId="2" fillId="0" borderId="0"/>
    <xf numFmtId="49" fontId="68" fillId="0" borderId="40">
      <alignment horizontal="right" vertical="center"/>
    </xf>
    <xf numFmtId="0" fontId="71" fillId="0" borderId="64" applyNumberFormat="0" applyFill="0" applyAlignment="0" applyProtection="0"/>
    <xf numFmtId="165"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49" fontId="66" fillId="0" borderId="40" applyNumberFormat="0" applyFont="0" applyFill="0" applyBorder="0" applyProtection="0">
      <alignment horizontal="left" vertical="center" indent="2"/>
    </xf>
    <xf numFmtId="49" fontId="66" fillId="0" borderId="11" applyNumberFormat="0" applyFont="0" applyFill="0" applyBorder="0" applyProtection="0">
      <alignment horizontal="left" vertical="center" indent="5"/>
    </xf>
    <xf numFmtId="0" fontId="69" fillId="64" borderId="56" applyNumberFormat="0" applyAlignment="0" applyProtection="0"/>
    <xf numFmtId="0" fontId="95" fillId="64" borderId="57" applyNumberFormat="0" applyAlignment="0" applyProtection="0"/>
    <xf numFmtId="0" fontId="63" fillId="50" borderId="57" applyNumberFormat="0" applyAlignment="0" applyProtection="0"/>
    <xf numFmtId="0" fontId="71" fillId="0" borderId="69" applyNumberFormat="0" applyFill="0" applyAlignment="0" applyProtection="0"/>
    <xf numFmtId="0" fontId="66" fillId="0" borderId="40" applyNumberFormat="0" applyFill="0" applyAlignment="0" applyProtection="0"/>
    <xf numFmtId="0" fontId="67" fillId="44" borderId="63" applyNumberFormat="0" applyFont="0" applyAlignment="0" applyProtection="0"/>
    <xf numFmtId="207" fontId="66" fillId="69" borderId="40" applyNumberFormat="0" applyFont="0" applyBorder="0" applyAlignment="0" applyProtection="0">
      <alignment horizontal="right" vertical="center"/>
    </xf>
    <xf numFmtId="0" fontId="1" fillId="0" borderId="0"/>
    <xf numFmtId="0" fontId="1" fillId="0" borderId="0"/>
    <xf numFmtId="0" fontId="1" fillId="0" borderId="0"/>
    <xf numFmtId="0" fontId="2" fillId="0" borderId="0"/>
  </cellStyleXfs>
  <cellXfs count="662">
    <xf numFmtId="0" fontId="0" fillId="0" borderId="0" xfId="0"/>
    <xf numFmtId="0" fontId="0" fillId="0" borderId="0" xfId="0" applyAlignment="1">
      <alignment wrapText="1"/>
    </xf>
    <xf numFmtId="0" fontId="10" fillId="0" borderId="0" xfId="0" applyFont="1" applyAlignment="1">
      <alignment wrapText="1"/>
    </xf>
    <xf numFmtId="0" fontId="0" fillId="2" borderId="0" xfId="0" applyFill="1" applyBorder="1"/>
    <xf numFmtId="0" fontId="15" fillId="2" borderId="0" xfId="0" applyFont="1" applyFill="1"/>
    <xf numFmtId="0" fontId="0" fillId="2" borderId="0" xfId="0" applyFill="1"/>
    <xf numFmtId="0" fontId="0" fillId="2" borderId="0" xfId="0" applyFill="1" applyBorder="1" applyAlignment="1" applyProtection="1"/>
    <xf numFmtId="0" fontId="0" fillId="2" borderId="0" xfId="0" applyFill="1" applyBorder="1" applyProtection="1"/>
    <xf numFmtId="0" fontId="19" fillId="2" borderId="0" xfId="0" applyFont="1" applyFill="1" applyBorder="1" applyAlignment="1" applyProtection="1">
      <alignment horizontal="left"/>
    </xf>
    <xf numFmtId="0" fontId="0" fillId="2" borderId="0" xfId="0" applyFill="1" applyBorder="1" applyAlignment="1" applyProtection="1">
      <alignment horizontal="left"/>
    </xf>
    <xf numFmtId="0" fontId="8" fillId="2" borderId="0" xfId="1" applyFill="1" applyBorder="1" applyAlignment="1" applyProtection="1"/>
    <xf numFmtId="0" fontId="8" fillId="2" borderId="0" xfId="1" applyFill="1" applyBorder="1" applyAlignment="1" applyProtection="1">
      <alignment horizontal="left"/>
    </xf>
    <xf numFmtId="0" fontId="2" fillId="2" borderId="0" xfId="0" applyFont="1" applyFill="1"/>
    <xf numFmtId="0" fontId="29" fillId="2" borderId="0" xfId="0" applyFont="1" applyFill="1"/>
    <xf numFmtId="0" fontId="15" fillId="2" borderId="0" xfId="0" applyFont="1" applyFill="1" applyAlignment="1"/>
    <xf numFmtId="0" fontId="0" fillId="2" borderId="0" xfId="0" applyFill="1" applyAlignment="1"/>
    <xf numFmtId="49" fontId="2" fillId="2" borderId="0" xfId="0" applyNumberFormat="1" applyFont="1" applyFill="1" applyAlignment="1"/>
    <xf numFmtId="0" fontId="0" fillId="2" borderId="0" xfId="0" applyFill="1"/>
    <xf numFmtId="0" fontId="0" fillId="2" borderId="0" xfId="0" applyFill="1" applyBorder="1" applyAlignment="1" applyProtection="1"/>
    <xf numFmtId="0" fontId="8" fillId="2" borderId="0" xfId="1" applyFill="1" applyAlignment="1" applyProtection="1"/>
    <xf numFmtId="0" fontId="19" fillId="2" borderId="0" xfId="0" applyFont="1" applyFill="1" applyBorder="1" applyAlignment="1" applyProtection="1">
      <alignment horizontal="left"/>
    </xf>
    <xf numFmtId="0" fontId="8" fillId="2" borderId="0" xfId="1" applyFill="1" applyBorder="1" applyAlignment="1" applyProtection="1"/>
    <xf numFmtId="0" fontId="8" fillId="2" borderId="0" xfId="1" applyFill="1" applyBorder="1" applyAlignment="1" applyProtection="1">
      <alignment horizontal="left"/>
    </xf>
    <xf numFmtId="0" fontId="2" fillId="2" borderId="0" xfId="1" applyFont="1" applyFill="1" applyBorder="1" applyAlignment="1" applyProtection="1"/>
    <xf numFmtId="3" fontId="0" fillId="5" borderId="23" xfId="0" applyNumberFormat="1" applyFill="1" applyBorder="1" applyProtection="1">
      <protection hidden="1"/>
    </xf>
    <xf numFmtId="3" fontId="0" fillId="2" borderId="0" xfId="0" applyNumberFormat="1" applyFill="1" applyBorder="1" applyProtection="1">
      <protection hidden="1"/>
    </xf>
    <xf numFmtId="3" fontId="5" fillId="5" borderId="27" xfId="0" applyNumberFormat="1" applyFont="1" applyFill="1" applyBorder="1" applyProtection="1">
      <protection hidden="1"/>
    </xf>
    <xf numFmtId="3" fontId="0" fillId="5" borderId="25" xfId="0" applyNumberFormat="1" applyFill="1" applyBorder="1" applyProtection="1">
      <protection hidden="1"/>
    </xf>
    <xf numFmtId="3" fontId="0" fillId="5" borderId="26" xfId="0" applyNumberFormat="1" applyFill="1" applyBorder="1" applyProtection="1">
      <protection hidden="1"/>
    </xf>
    <xf numFmtId="0" fontId="7" fillId="0" borderId="0" xfId="0" applyFont="1" applyAlignment="1" applyProtection="1">
      <protection hidden="1"/>
    </xf>
    <xf numFmtId="0" fontId="0" fillId="0" borderId="0" xfId="0" applyProtection="1">
      <protection hidden="1"/>
    </xf>
    <xf numFmtId="2" fontId="0" fillId="0" borderId="0" xfId="0" applyNumberFormat="1" applyFill="1" applyBorder="1" applyProtection="1">
      <protection hidden="1"/>
    </xf>
    <xf numFmtId="0" fontId="0" fillId="0" borderId="0" xfId="0" applyFill="1" applyBorder="1" applyProtection="1">
      <protection hidden="1"/>
    </xf>
    <xf numFmtId="0" fontId="5" fillId="0" borderId="0" xfId="0" applyFont="1" applyFill="1" applyBorder="1" applyAlignment="1" applyProtection="1">
      <alignment horizontal="center" vertical="center" wrapText="1"/>
      <protection hidden="1"/>
    </xf>
    <xf numFmtId="0" fontId="0" fillId="0" borderId="3" xfId="0" applyBorder="1" applyProtection="1">
      <protection hidden="1"/>
    </xf>
    <xf numFmtId="3" fontId="0" fillId="3" borderId="21" xfId="0" applyNumberFormat="1" applyFill="1" applyBorder="1" applyAlignment="1" applyProtection="1">
      <alignment horizontal="right"/>
      <protection locked="0" hidden="1"/>
    </xf>
    <xf numFmtId="3" fontId="0" fillId="0" borderId="4" xfId="0" applyNumberFormat="1" applyBorder="1" applyProtection="1">
      <protection hidden="1"/>
    </xf>
    <xf numFmtId="3" fontId="0" fillId="0" borderId="0" xfId="0" applyNumberFormat="1" applyFill="1" applyBorder="1" applyProtection="1">
      <protection hidden="1"/>
    </xf>
    <xf numFmtId="0" fontId="0" fillId="0" borderId="2" xfId="0" applyBorder="1" applyProtection="1">
      <protection hidden="1"/>
    </xf>
    <xf numFmtId="3" fontId="0" fillId="3" borderId="22" xfId="0" applyNumberFormat="1" applyFill="1" applyBorder="1" applyAlignment="1" applyProtection="1">
      <alignment horizontal="right"/>
      <protection locked="0" hidden="1"/>
    </xf>
    <xf numFmtId="3" fontId="0" fillId="0" borderId="1" xfId="0" applyNumberFormat="1" applyBorder="1" applyProtection="1">
      <protection hidden="1"/>
    </xf>
    <xf numFmtId="0" fontId="0" fillId="0" borderId="0" xfId="0" applyBorder="1" applyProtection="1">
      <protection hidden="1"/>
    </xf>
    <xf numFmtId="0" fontId="2" fillId="0" borderId="3" xfId="0" applyFont="1" applyBorder="1" applyProtection="1">
      <protection hidden="1"/>
    </xf>
    <xf numFmtId="3" fontId="0" fillId="3" borderId="39" xfId="0" applyNumberFormat="1" applyFill="1" applyBorder="1" applyAlignment="1" applyProtection="1">
      <alignment horizontal="right"/>
      <protection locked="0" hidden="1"/>
    </xf>
    <xf numFmtId="3" fontId="2" fillId="0" borderId="4" xfId="0" applyNumberFormat="1" applyFont="1" applyBorder="1" applyProtection="1">
      <protection hidden="1"/>
    </xf>
    <xf numFmtId="3" fontId="0" fillId="0" borderId="0" xfId="0" applyNumberFormat="1" applyFill="1" applyProtection="1">
      <protection hidden="1"/>
    </xf>
    <xf numFmtId="0" fontId="2" fillId="0" borderId="0" xfId="0" applyFont="1" applyAlignment="1" applyProtection="1">
      <alignment vertical="center" wrapText="1"/>
      <protection hidden="1"/>
    </xf>
    <xf numFmtId="3" fontId="0" fillId="3" borderId="42" xfId="0" applyNumberFormat="1" applyFill="1" applyBorder="1" applyAlignment="1" applyProtection="1">
      <protection hidden="1"/>
    </xf>
    <xf numFmtId="0" fontId="5" fillId="0" borderId="0" xfId="0" applyFont="1" applyProtection="1">
      <protection hidden="1"/>
    </xf>
    <xf numFmtId="0" fontId="0" fillId="2" borderId="0" xfId="0" applyFill="1" applyBorder="1" applyProtection="1">
      <protection hidden="1"/>
    </xf>
    <xf numFmtId="0" fontId="2" fillId="0" borderId="0" xfId="0" applyFont="1" applyProtection="1">
      <protection hidden="1"/>
    </xf>
    <xf numFmtId="0" fontId="2" fillId="0" borderId="0" xfId="0" applyFont="1"/>
    <xf numFmtId="4" fontId="0" fillId="0" borderId="0" xfId="0" applyNumberFormat="1" applyFill="1" applyProtection="1">
      <protection hidden="1"/>
    </xf>
    <xf numFmtId="4" fontId="0" fillId="0" borderId="0" xfId="0" applyNumberFormat="1" applyProtection="1">
      <protection hidden="1"/>
    </xf>
    <xf numFmtId="4" fontId="9" fillId="4" borderId="14" xfId="0" applyNumberFormat="1" applyFont="1" applyFill="1" applyBorder="1" applyAlignment="1" applyProtection="1">
      <alignment horizontal="center" vertical="center"/>
      <protection hidden="1"/>
    </xf>
    <xf numFmtId="4" fontId="9" fillId="4" borderId="44" xfId="0" applyNumberFormat="1" applyFont="1" applyFill="1" applyBorder="1" applyAlignment="1" applyProtection="1">
      <alignment horizontal="center" vertical="center"/>
      <protection hidden="1"/>
    </xf>
    <xf numFmtId="4" fontId="5" fillId="4" borderId="20" xfId="0" applyNumberFormat="1" applyFont="1" applyFill="1" applyBorder="1" applyAlignment="1" applyProtection="1">
      <alignment horizontal="center" vertical="center" wrapText="1"/>
      <protection hidden="1"/>
    </xf>
    <xf numFmtId="4" fontId="5" fillId="4" borderId="45" xfId="0" applyNumberFormat="1" applyFont="1" applyFill="1" applyBorder="1" applyAlignment="1" applyProtection="1">
      <alignment horizontal="center" vertical="center" wrapText="1"/>
      <protection hidden="1"/>
    </xf>
    <xf numFmtId="4" fontId="5" fillId="4" borderId="44" xfId="0" applyNumberFormat="1" applyFont="1" applyFill="1" applyBorder="1" applyAlignment="1" applyProtection="1">
      <alignment horizontal="center" vertical="center"/>
      <protection hidden="1"/>
    </xf>
    <xf numFmtId="4" fontId="9" fillId="4" borderId="14" xfId="0" applyNumberFormat="1" applyFont="1" applyFill="1" applyBorder="1" applyAlignment="1" applyProtection="1">
      <alignment horizontal="center" vertical="center" wrapText="1"/>
      <protection hidden="1"/>
    </xf>
    <xf numFmtId="4" fontId="0" fillId="3" borderId="8" xfId="0" applyNumberFormat="1" applyFill="1" applyBorder="1" applyAlignment="1" applyProtection="1">
      <alignment horizontal="right"/>
      <protection hidden="1"/>
    </xf>
    <xf numFmtId="4" fontId="0" fillId="3" borderId="28" xfId="0" applyNumberFormat="1" applyFill="1" applyBorder="1" applyAlignment="1" applyProtection="1">
      <alignment horizontal="left"/>
      <protection hidden="1"/>
    </xf>
    <xf numFmtId="4" fontId="5" fillId="2" borderId="4" xfId="0" applyNumberFormat="1" applyFont="1" applyFill="1" applyBorder="1" applyProtection="1">
      <protection hidden="1"/>
    </xf>
    <xf numFmtId="4" fontId="0" fillId="2" borderId="3" xfId="0" applyNumberFormat="1" applyFill="1" applyBorder="1" applyAlignment="1" applyProtection="1">
      <alignment horizontal="left" vertical="center"/>
      <protection hidden="1"/>
    </xf>
    <xf numFmtId="4" fontId="0" fillId="3" borderId="8" xfId="0" applyNumberFormat="1" applyFill="1" applyBorder="1" applyProtection="1">
      <protection hidden="1"/>
    </xf>
    <xf numFmtId="4" fontId="0" fillId="3" borderId="9" xfId="0" applyNumberFormat="1" applyFill="1" applyBorder="1" applyProtection="1">
      <protection hidden="1"/>
    </xf>
    <xf numFmtId="4" fontId="0" fillId="0" borderId="2" xfId="0" applyNumberFormat="1" applyBorder="1" applyProtection="1">
      <protection hidden="1"/>
    </xf>
    <xf numFmtId="4" fontId="0" fillId="3" borderId="83" xfId="0" applyNumberFormat="1" applyFill="1" applyBorder="1" applyAlignment="1" applyProtection="1">
      <alignment horizontal="left"/>
      <protection hidden="1"/>
    </xf>
    <xf numFmtId="167" fontId="0" fillId="2" borderId="1" xfId="0" applyNumberFormat="1" applyFill="1" applyBorder="1" applyProtection="1">
      <protection hidden="1"/>
    </xf>
    <xf numFmtId="4" fontId="0" fillId="2" borderId="2" xfId="0" applyNumberFormat="1" applyFill="1" applyBorder="1" applyAlignment="1" applyProtection="1">
      <alignment horizontal="left" vertical="center"/>
      <protection hidden="1"/>
    </xf>
    <xf numFmtId="4" fontId="0" fillId="3" borderId="84" xfId="0" applyNumberFormat="1" applyFill="1" applyBorder="1" applyAlignment="1" applyProtection="1">
      <alignment horizontal="right" vertical="center"/>
      <protection hidden="1"/>
    </xf>
    <xf numFmtId="4" fontId="0" fillId="3" borderId="83" xfId="0" applyNumberFormat="1" applyFill="1" applyBorder="1" applyAlignment="1" applyProtection="1">
      <alignment horizontal="left" vertical="center"/>
      <protection hidden="1"/>
    </xf>
    <xf numFmtId="4" fontId="0" fillId="2" borderId="1" xfId="0" applyNumberFormat="1" applyFill="1" applyBorder="1" applyProtection="1">
      <protection hidden="1"/>
    </xf>
    <xf numFmtId="4" fontId="0" fillId="3" borderId="83" xfId="0" applyNumberFormat="1" applyFill="1" applyBorder="1" applyAlignment="1" applyProtection="1">
      <alignment horizontal="center" vertical="center"/>
      <protection hidden="1"/>
    </xf>
    <xf numFmtId="4" fontId="5" fillId="2" borderId="1" xfId="0" applyNumberFormat="1" applyFont="1" applyFill="1" applyBorder="1" applyAlignment="1" applyProtection="1">
      <alignment horizontal="right" vertical="center"/>
      <protection hidden="1"/>
    </xf>
    <xf numFmtId="4" fontId="0" fillId="3" borderId="77" xfId="0" applyNumberFormat="1" applyFill="1" applyBorder="1" applyProtection="1">
      <protection hidden="1"/>
    </xf>
    <xf numFmtId="4" fontId="0" fillId="3" borderId="79" xfId="0" applyNumberFormat="1" applyFill="1" applyBorder="1" applyProtection="1">
      <protection hidden="1"/>
    </xf>
    <xf numFmtId="4" fontId="0" fillId="2" borderId="13" xfId="0" applyNumberFormat="1" applyFill="1" applyBorder="1" applyAlignment="1" applyProtection="1">
      <protection hidden="1"/>
    </xf>
    <xf numFmtId="4" fontId="2" fillId="2" borderId="2" xfId="0" applyNumberFormat="1" applyFont="1" applyFill="1" applyBorder="1" applyAlignment="1" applyProtection="1">
      <alignment horizontal="left" vertical="center"/>
      <protection hidden="1"/>
    </xf>
    <xf numFmtId="4" fontId="2" fillId="0" borderId="2" xfId="0" applyNumberFormat="1" applyFont="1" applyBorder="1" applyProtection="1">
      <protection hidden="1"/>
    </xf>
    <xf numFmtId="4" fontId="0" fillId="3" borderId="23" xfId="0" applyNumberFormat="1" applyFill="1" applyBorder="1" applyAlignment="1" applyProtection="1">
      <alignment horizontal="right"/>
      <protection hidden="1"/>
    </xf>
    <xf numFmtId="4" fontId="0" fillId="3" borderId="16" xfId="0" applyNumberFormat="1" applyFill="1" applyBorder="1" applyAlignment="1" applyProtection="1">
      <alignment horizontal="right" vertical="center"/>
      <protection hidden="1"/>
    </xf>
    <xf numFmtId="4" fontId="0" fillId="3" borderId="17" xfId="0" applyNumberFormat="1" applyFill="1" applyBorder="1" applyAlignment="1" applyProtection="1">
      <alignment horizontal="left" vertical="center"/>
      <protection hidden="1"/>
    </xf>
    <xf numFmtId="4" fontId="0" fillId="3" borderId="17" xfId="0" applyNumberFormat="1" applyFill="1" applyBorder="1" applyAlignment="1" applyProtection="1">
      <alignment horizontal="center" vertical="center"/>
      <protection hidden="1"/>
    </xf>
    <xf numFmtId="4" fontId="0" fillId="3" borderId="15" xfId="0" applyNumberFormat="1" applyFill="1" applyBorder="1" applyProtection="1">
      <protection hidden="1"/>
    </xf>
    <xf numFmtId="4" fontId="0" fillId="3" borderId="24" xfId="0" applyNumberFormat="1" applyFill="1" applyBorder="1" applyProtection="1">
      <protection hidden="1"/>
    </xf>
    <xf numFmtId="4" fontId="15" fillId="0" borderId="0" xfId="0" applyNumberFormat="1" applyFont="1" applyAlignment="1" applyProtection="1">
      <protection hidden="1"/>
    </xf>
    <xf numFmtId="4" fontId="7" fillId="0" borderId="0" xfId="0" applyNumberFormat="1" applyFont="1" applyAlignment="1" applyProtection="1">
      <protection hidden="1"/>
    </xf>
    <xf numFmtId="4" fontId="9" fillId="0" borderId="0" xfId="0" applyNumberFormat="1" applyFont="1" applyProtection="1">
      <protection hidden="1"/>
    </xf>
    <xf numFmtId="4" fontId="5" fillId="5" borderId="27" xfId="0" applyNumberFormat="1" applyFont="1" applyFill="1" applyBorder="1" applyProtection="1">
      <protection hidden="1"/>
    </xf>
    <xf numFmtId="4" fontId="0" fillId="5" borderId="25" xfId="0" applyNumberFormat="1" applyFill="1" applyBorder="1" applyProtection="1">
      <protection hidden="1"/>
    </xf>
    <xf numFmtId="4" fontId="0" fillId="5" borderId="23" xfId="0" applyNumberFormat="1" applyFill="1" applyBorder="1" applyProtection="1">
      <protection hidden="1"/>
    </xf>
    <xf numFmtId="4" fontId="0" fillId="5" borderId="26" xfId="0" applyNumberFormat="1" applyFill="1" applyBorder="1" applyProtection="1">
      <protection hidden="1"/>
    </xf>
    <xf numFmtId="4" fontId="0" fillId="0" borderId="0" xfId="0" applyNumberFormat="1" applyAlignment="1" applyProtection="1">
      <alignment horizontal="right"/>
      <protection hidden="1"/>
    </xf>
    <xf numFmtId="4" fontId="5" fillId="0" borderId="0" xfId="0" applyNumberFormat="1" applyFont="1" applyAlignment="1" applyProtection="1">
      <protection hidden="1"/>
    </xf>
    <xf numFmtId="4" fontId="0" fillId="3" borderId="11" xfId="0" applyNumberFormat="1" applyFill="1" applyBorder="1" applyAlignment="1" applyProtection="1">
      <alignment horizontal="right" vertical="center"/>
      <protection hidden="1"/>
    </xf>
    <xf numFmtId="4" fontId="0" fillId="3" borderId="12" xfId="0" applyNumberFormat="1" applyFill="1" applyBorder="1" applyAlignment="1" applyProtection="1">
      <alignment horizontal="left" vertical="center"/>
      <protection hidden="1"/>
    </xf>
    <xf numFmtId="4" fontId="0" fillId="3" borderId="12" xfId="0" applyNumberFormat="1" applyFill="1" applyBorder="1" applyAlignment="1" applyProtection="1">
      <alignment horizontal="center" vertical="center"/>
      <protection hidden="1"/>
    </xf>
    <xf numFmtId="4" fontId="0" fillId="3" borderId="42" xfId="0" applyNumberFormat="1" applyFill="1" applyBorder="1" applyAlignment="1" applyProtection="1">
      <alignment horizontal="left"/>
      <protection hidden="1"/>
    </xf>
    <xf numFmtId="4" fontId="0" fillId="3" borderId="23" xfId="0" applyNumberFormat="1" applyFill="1" applyBorder="1" applyProtection="1">
      <protection hidden="1"/>
    </xf>
    <xf numFmtId="3" fontId="0" fillId="3" borderId="8" xfId="0" applyNumberFormat="1" applyFill="1" applyBorder="1" applyAlignment="1" applyProtection="1">
      <alignment horizontal="right"/>
      <protection hidden="1"/>
    </xf>
    <xf numFmtId="3" fontId="0" fillId="3" borderId="23" xfId="0" applyNumberFormat="1" applyFill="1" applyBorder="1" applyAlignment="1" applyProtection="1">
      <alignment horizontal="right"/>
      <protection hidden="1"/>
    </xf>
    <xf numFmtId="3" fontId="0" fillId="3" borderId="83" xfId="0" applyNumberFormat="1" applyFill="1" applyBorder="1" applyAlignment="1" applyProtection="1">
      <protection hidden="1"/>
    </xf>
    <xf numFmtId="0" fontId="2" fillId="2" borderId="0" xfId="0" applyFont="1" applyFill="1" applyAlignment="1">
      <alignment horizontal="right"/>
    </xf>
    <xf numFmtId="3" fontId="2" fillId="3" borderId="84" xfId="0" applyNumberFormat="1" applyFont="1" applyFill="1" applyBorder="1" applyProtection="1">
      <protection locked="0" hidden="1"/>
    </xf>
    <xf numFmtId="0" fontId="5" fillId="2" borderId="0" xfId="0" applyFont="1" applyFill="1" applyAlignment="1"/>
    <xf numFmtId="4" fontId="2" fillId="0" borderId="0" xfId="0" applyNumberFormat="1" applyFont="1" applyFill="1" applyBorder="1" applyAlignment="1">
      <alignment horizontal="left"/>
    </xf>
    <xf numFmtId="0" fontId="2" fillId="0" borderId="0" xfId="0" applyFont="1" applyAlignment="1">
      <alignment horizontal="left" wrapText="1"/>
    </xf>
    <xf numFmtId="0" fontId="0" fillId="0" borderId="0" xfId="0" applyAlignment="1" applyProtection="1">
      <protection hidden="1"/>
    </xf>
    <xf numFmtId="0" fontId="2" fillId="0" borderId="0" xfId="0" applyFont="1" applyAlignment="1" applyProtection="1">
      <alignment horizontal="left" vertical="center" wrapText="1"/>
      <protection hidden="1"/>
    </xf>
    <xf numFmtId="0" fontId="10" fillId="0" borderId="0" xfId="0" applyFont="1" applyAlignment="1" applyProtection="1">
      <protection hidden="1"/>
    </xf>
    <xf numFmtId="3" fontId="0" fillId="3" borderId="17" xfId="0" applyNumberFormat="1" applyFill="1" applyBorder="1" applyAlignment="1" applyProtection="1">
      <protection hidden="1"/>
    </xf>
    <xf numFmtId="3" fontId="2" fillId="3" borderId="41" xfId="0" applyNumberFormat="1" applyFont="1" applyFill="1" applyBorder="1" applyProtection="1">
      <protection locked="0" hidden="1"/>
    </xf>
    <xf numFmtId="0" fontId="8" fillId="0" borderId="0" xfId="1" applyAlignment="1" applyProtection="1">
      <alignment vertical="center" wrapText="1"/>
      <protection hidden="1"/>
    </xf>
    <xf numFmtId="4" fontId="0" fillId="3" borderId="31" xfId="0" applyNumberFormat="1" applyFill="1" applyBorder="1" applyProtection="1">
      <protection hidden="1"/>
    </xf>
    <xf numFmtId="0" fontId="125" fillId="4" borderId="39" xfId="0" applyFont="1" applyFill="1" applyBorder="1" applyAlignment="1" applyProtection="1">
      <alignment horizontal="center" vertical="center" wrapText="1"/>
      <protection hidden="1"/>
    </xf>
    <xf numFmtId="0" fontId="5" fillId="4" borderId="36" xfId="0" applyFont="1" applyFill="1" applyBorder="1" applyAlignment="1" applyProtection="1">
      <alignment horizontal="center" vertical="center" wrapText="1"/>
      <protection hidden="1"/>
    </xf>
    <xf numFmtId="4" fontId="0" fillId="0" borderId="0" xfId="0" applyNumberFormat="1" applyAlignment="1" applyProtection="1">
      <alignment horizontal="left"/>
      <protection hidden="1"/>
    </xf>
    <xf numFmtId="4" fontId="0" fillId="0" borderId="0" xfId="0" applyNumberFormat="1" applyAlignment="1" applyProtection="1">
      <protection hidden="1"/>
    </xf>
    <xf numFmtId="4" fontId="2" fillId="0" borderId="0" xfId="0" applyNumberFormat="1" applyFont="1" applyFill="1" applyBorder="1" applyAlignment="1" applyProtection="1">
      <alignment horizontal="left"/>
      <protection hidden="1"/>
    </xf>
    <xf numFmtId="4" fontId="5" fillId="4" borderId="43" xfId="0" applyNumberFormat="1" applyFont="1" applyFill="1" applyBorder="1" applyAlignment="1" applyProtection="1">
      <alignment horizontal="center" vertical="center"/>
      <protection hidden="1"/>
    </xf>
    <xf numFmtId="9" fontId="2" fillId="0" borderId="0" xfId="0" applyNumberFormat="1" applyFont="1" applyAlignment="1" applyProtection="1">
      <alignment horizontal="center"/>
      <protection hidden="1"/>
    </xf>
    <xf numFmtId="0" fontId="9" fillId="0" borderId="0" xfId="0" applyFont="1" applyProtection="1">
      <protection hidden="1"/>
    </xf>
    <xf numFmtId="0" fontId="0" fillId="0" borderId="29" xfId="0" applyBorder="1" applyProtection="1">
      <protection hidden="1"/>
    </xf>
    <xf numFmtId="0" fontId="0" fillId="4" borderId="29" xfId="0" applyFill="1" applyBorder="1" applyProtection="1">
      <protection hidden="1"/>
    </xf>
    <xf numFmtId="0" fontId="0" fillId="4" borderId="80" xfId="0" applyFill="1" applyBorder="1" applyProtection="1">
      <protection hidden="1"/>
    </xf>
    <xf numFmtId="0" fontId="22" fillId="4" borderId="18" xfId="0" applyFont="1" applyFill="1" applyBorder="1" applyAlignment="1" applyProtection="1">
      <alignment horizontal="center"/>
      <protection hidden="1"/>
    </xf>
    <xf numFmtId="9" fontId="27" fillId="2" borderId="0" xfId="0" applyNumberFormat="1"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0" fontId="0" fillId="0" borderId="5" xfId="0" applyBorder="1" applyProtection="1">
      <protection hidden="1"/>
    </xf>
    <xf numFmtId="0" fontId="0" fillId="4" borderId="5" xfId="0" applyFill="1" applyBorder="1" applyProtection="1">
      <protection hidden="1"/>
    </xf>
    <xf numFmtId="0" fontId="2" fillId="4" borderId="6" xfId="0" applyFont="1" applyFill="1" applyBorder="1" applyAlignment="1" applyProtection="1">
      <protection hidden="1"/>
    </xf>
    <xf numFmtId="9" fontId="2" fillId="2" borderId="0" xfId="0" applyNumberFormat="1" applyFont="1" applyFill="1" applyBorder="1" applyAlignment="1" applyProtection="1">
      <alignment horizontal="center"/>
      <protection hidden="1"/>
    </xf>
    <xf numFmtId="0" fontId="2" fillId="2" borderId="0" xfId="0" applyFont="1" applyFill="1" applyBorder="1" applyAlignment="1" applyProtection="1">
      <protection hidden="1"/>
    </xf>
    <xf numFmtId="0" fontId="5" fillId="2" borderId="34" xfId="0" applyFont="1" applyFill="1" applyBorder="1" applyProtection="1">
      <protection hidden="1"/>
    </xf>
    <xf numFmtId="0" fontId="5" fillId="3" borderId="34" xfId="0" applyFont="1" applyFill="1" applyBorder="1" applyProtection="1">
      <protection hidden="1"/>
    </xf>
    <xf numFmtId="0" fontId="5" fillId="0" borderId="0" xfId="0" applyFont="1" applyFill="1" applyBorder="1" applyProtection="1">
      <protection hidden="1"/>
    </xf>
    <xf numFmtId="0" fontId="5" fillId="0" borderId="34" xfId="0" applyFont="1" applyFill="1" applyBorder="1" applyProtection="1">
      <protection hidden="1"/>
    </xf>
    <xf numFmtId="0" fontId="5" fillId="4" borderId="33" xfId="0" applyFont="1" applyFill="1" applyBorder="1" applyProtection="1">
      <protection hidden="1"/>
    </xf>
    <xf numFmtId="0" fontId="5" fillId="4" borderId="7" xfId="0" applyFont="1" applyFill="1" applyBorder="1" applyProtection="1">
      <protection hidden="1"/>
    </xf>
    <xf numFmtId="0" fontId="5" fillId="4" borderId="7"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28" fillId="4" borderId="4" xfId="1" applyFont="1" applyFill="1" applyBorder="1" applyAlignment="1" applyProtection="1">
      <alignment horizontal="center" vertical="center"/>
      <protection hidden="1"/>
    </xf>
    <xf numFmtId="9" fontId="5" fillId="4" borderId="86" xfId="0" applyNumberFormat="1" applyFont="1" applyFill="1" applyBorder="1" applyAlignment="1" applyProtection="1">
      <alignment horizontal="center" vertical="center"/>
      <protection hidden="1"/>
    </xf>
    <xf numFmtId="0" fontId="28" fillId="4" borderId="86" xfId="1" applyFont="1" applyFill="1" applyBorder="1" applyAlignment="1" applyProtection="1">
      <alignment horizontal="center" vertical="center"/>
      <protection hidden="1"/>
    </xf>
    <xf numFmtId="0" fontId="2" fillId="0" borderId="0" xfId="0" applyFont="1" applyFill="1" applyBorder="1" applyAlignment="1" applyProtection="1">
      <alignment horizontal="left"/>
      <protection hidden="1"/>
    </xf>
    <xf numFmtId="0" fontId="2" fillId="0" borderId="0" xfId="0" applyFont="1" applyFill="1" applyAlignment="1" applyProtection="1">
      <alignment horizontal="left"/>
      <protection hidden="1"/>
    </xf>
    <xf numFmtId="0" fontId="5" fillId="3" borderId="35" xfId="0" applyFont="1" applyFill="1" applyBorder="1" applyProtection="1">
      <protection hidden="1"/>
    </xf>
    <xf numFmtId="0" fontId="2" fillId="3" borderId="81" xfId="0" applyFont="1" applyFill="1" applyBorder="1" applyProtection="1">
      <protection hidden="1"/>
    </xf>
    <xf numFmtId="166" fontId="23" fillId="3" borderId="19" xfId="0" applyNumberFormat="1" applyFont="1" applyFill="1" applyBorder="1" applyProtection="1">
      <protection hidden="1"/>
    </xf>
    <xf numFmtId="0" fontId="0" fillId="3" borderId="18" xfId="0" applyFill="1" applyBorder="1" applyAlignment="1" applyProtection="1">
      <alignment horizontal="left"/>
      <protection hidden="1"/>
    </xf>
    <xf numFmtId="0" fontId="0" fillId="3" borderId="19" xfId="0" applyFill="1" applyBorder="1" applyAlignment="1" applyProtection="1">
      <alignment horizontal="center"/>
      <protection hidden="1"/>
    </xf>
    <xf numFmtId="0" fontId="0" fillId="3" borderId="19" xfId="0" applyFill="1" applyBorder="1" applyProtection="1">
      <protection hidden="1"/>
    </xf>
    <xf numFmtId="0" fontId="2" fillId="3" borderId="19" xfId="0" applyFont="1" applyFill="1" applyBorder="1" applyAlignment="1" applyProtection="1">
      <alignment horizontal="center"/>
      <protection hidden="1"/>
    </xf>
    <xf numFmtId="0" fontId="2" fillId="3" borderId="18" xfId="0" applyFont="1" applyFill="1" applyBorder="1" applyAlignment="1" applyProtection="1">
      <alignment horizontal="center"/>
      <protection hidden="1"/>
    </xf>
    <xf numFmtId="0" fontId="2" fillId="3" borderId="35" xfId="0" applyFont="1" applyFill="1" applyBorder="1" applyAlignment="1" applyProtection="1">
      <alignment vertical="center"/>
      <protection hidden="1"/>
    </xf>
    <xf numFmtId="0" fontId="5" fillId="2" borderId="89" xfId="0" applyFont="1" applyFill="1" applyBorder="1" applyProtection="1">
      <protection hidden="1"/>
    </xf>
    <xf numFmtId="9" fontId="2" fillId="2" borderId="6" xfId="0" applyNumberFormat="1" applyFont="1" applyFill="1" applyBorder="1" applyAlignment="1" applyProtection="1">
      <alignment horizontal="center"/>
      <protection hidden="1"/>
    </xf>
    <xf numFmtId="0" fontId="2" fillId="2" borderId="0" xfId="0" applyFont="1" applyFill="1" applyBorder="1" applyProtection="1">
      <protection hidden="1"/>
    </xf>
    <xf numFmtId="166" fontId="23" fillId="2" borderId="0" xfId="0" applyNumberFormat="1" applyFont="1" applyFill="1" applyBorder="1" applyProtection="1">
      <protection hidden="1"/>
    </xf>
    <xf numFmtId="0" fontId="0" fillId="2" borderId="6" xfId="0" applyFill="1" applyBorder="1" applyAlignment="1" applyProtection="1">
      <alignment horizontal="left"/>
      <protection hidden="1"/>
    </xf>
    <xf numFmtId="166" fontId="26" fillId="2" borderId="0" xfId="0" applyNumberFormat="1" applyFont="1" applyFill="1" applyBorder="1" applyProtection="1">
      <protection hidden="1"/>
    </xf>
    <xf numFmtId="0" fontId="2" fillId="2" borderId="6" xfId="0" applyFont="1" applyFill="1" applyBorder="1" applyAlignment="1" applyProtection="1">
      <alignment horizontal="left"/>
      <protection hidden="1"/>
    </xf>
    <xf numFmtId="166" fontId="27" fillId="2" borderId="0" xfId="0" applyNumberFormat="1" applyFont="1" applyFill="1" applyBorder="1" applyProtection="1">
      <protection hidden="1"/>
    </xf>
    <xf numFmtId="0" fontId="0" fillId="2" borderId="0" xfId="0" applyFill="1" applyBorder="1" applyAlignment="1" applyProtection="1">
      <alignment horizontal="left"/>
      <protection hidden="1"/>
    </xf>
    <xf numFmtId="0" fontId="0" fillId="2" borderId="0" xfId="0"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 fillId="2" borderId="34" xfId="0" applyFont="1" applyFill="1" applyBorder="1" applyAlignment="1" applyProtection="1">
      <alignment vertical="center"/>
      <protection hidden="1"/>
    </xf>
    <xf numFmtId="0" fontId="5" fillId="3" borderId="34" xfId="0" applyFont="1" applyFill="1" applyBorder="1" applyAlignment="1" applyProtection="1">
      <alignment horizontal="left" indent="3"/>
      <protection hidden="1"/>
    </xf>
    <xf numFmtId="0" fontId="2" fillId="3" borderId="34" xfId="0" applyFont="1" applyFill="1" applyBorder="1" applyAlignment="1" applyProtection="1">
      <alignment horizontal="left"/>
      <protection hidden="1"/>
    </xf>
    <xf numFmtId="9" fontId="2" fillId="3" borderId="6" xfId="0" applyNumberFormat="1" applyFont="1" applyFill="1" applyBorder="1" applyAlignment="1" applyProtection="1">
      <alignment horizontal="center"/>
      <protection hidden="1"/>
    </xf>
    <xf numFmtId="0" fontId="2" fillId="3" borderId="0" xfId="0" applyFont="1" applyFill="1" applyBorder="1" applyProtection="1">
      <protection hidden="1"/>
    </xf>
    <xf numFmtId="166" fontId="23" fillId="3" borderId="0" xfId="0" applyNumberFormat="1" applyFont="1" applyFill="1" applyBorder="1" applyProtection="1">
      <protection hidden="1"/>
    </xf>
    <xf numFmtId="0" fontId="0" fillId="3" borderId="6" xfId="0" applyFill="1" applyBorder="1" applyAlignment="1" applyProtection="1">
      <alignment horizontal="left"/>
      <protection hidden="1"/>
    </xf>
    <xf numFmtId="166" fontId="26" fillId="3" borderId="0" xfId="0" applyNumberFormat="1" applyFont="1" applyFill="1" applyBorder="1" applyProtection="1">
      <protection hidden="1"/>
    </xf>
    <xf numFmtId="0" fontId="2" fillId="3" borderId="6" xfId="0" applyFont="1" applyFill="1" applyBorder="1" applyAlignment="1" applyProtection="1">
      <alignment horizontal="left"/>
      <protection hidden="1"/>
    </xf>
    <xf numFmtId="166" fontId="27" fillId="3" borderId="0" xfId="0" applyNumberFormat="1" applyFont="1" applyFill="1" applyBorder="1" applyProtection="1">
      <protection hidden="1"/>
    </xf>
    <xf numFmtId="0" fontId="0" fillId="3" borderId="0" xfId="0" applyFill="1" applyBorder="1" applyAlignment="1" applyProtection="1">
      <alignment horizontal="left"/>
      <protection hidden="1"/>
    </xf>
    <xf numFmtId="0" fontId="0" fillId="3" borderId="0" xfId="0" applyFill="1" applyBorder="1" applyAlignment="1" applyProtection="1">
      <alignment horizontal="center"/>
      <protection hidden="1"/>
    </xf>
    <xf numFmtId="0" fontId="2" fillId="3" borderId="0"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2" fillId="3" borderId="34" xfId="0" applyFont="1" applyFill="1" applyBorder="1" applyAlignment="1" applyProtection="1">
      <alignment vertical="center"/>
      <protection hidden="1"/>
    </xf>
    <xf numFmtId="0" fontId="5" fillId="2" borderId="34" xfId="0" applyFont="1" applyFill="1" applyBorder="1" applyAlignment="1" applyProtection="1">
      <alignment horizontal="left" indent="3"/>
      <protection hidden="1"/>
    </xf>
    <xf numFmtId="0" fontId="2" fillId="2" borderId="34" xfId="0" applyFont="1" applyFill="1" applyBorder="1" applyAlignment="1" applyProtection="1">
      <alignment horizontal="left"/>
      <protection hidden="1"/>
    </xf>
    <xf numFmtId="0" fontId="0" fillId="0" borderId="0" xfId="0" applyFont="1" applyFill="1" applyAlignment="1" applyProtection="1">
      <alignment horizontal="left"/>
      <protection hidden="1"/>
    </xf>
    <xf numFmtId="2" fontId="26" fillId="2" borderId="5" xfId="0" applyNumberFormat="1" applyFont="1" applyFill="1" applyBorder="1" applyAlignment="1" applyProtection="1">
      <alignment horizontal="center"/>
      <protection hidden="1"/>
    </xf>
    <xf numFmtId="3" fontId="27" fillId="2" borderId="0" xfId="0" applyNumberFormat="1" applyFont="1" applyFill="1" applyBorder="1" applyProtection="1">
      <protection hidden="1"/>
    </xf>
    <xf numFmtId="0" fontId="124" fillId="0" borderId="0" xfId="0" applyFont="1" applyFill="1" applyBorder="1" applyProtection="1">
      <protection hidden="1"/>
    </xf>
    <xf numFmtId="0" fontId="123" fillId="0" borderId="0" xfId="0" applyFont="1" applyProtection="1">
      <protection hidden="1"/>
    </xf>
    <xf numFmtId="0" fontId="5" fillId="2" borderId="0" xfId="0" applyFont="1" applyFill="1" applyBorder="1" applyAlignment="1" applyProtection="1">
      <alignment horizontal="left"/>
      <protection hidden="1"/>
    </xf>
    <xf numFmtId="0" fontId="85" fillId="0" borderId="91" xfId="0" applyFont="1" applyBorder="1" applyAlignment="1" applyProtection="1">
      <alignment horizontal="left"/>
      <protection hidden="1"/>
    </xf>
    <xf numFmtId="0" fontId="85" fillId="71" borderId="91" xfId="0" applyFont="1" applyFill="1" applyBorder="1" applyAlignment="1" applyProtection="1">
      <alignment horizontal="left"/>
      <protection hidden="1"/>
    </xf>
    <xf numFmtId="0" fontId="126" fillId="71" borderId="93" xfId="0" applyFont="1" applyFill="1" applyBorder="1" applyAlignment="1" applyProtection="1">
      <alignment horizontal="left"/>
      <protection hidden="1"/>
    </xf>
    <xf numFmtId="0" fontId="126" fillId="0" borderId="93" xfId="0" applyFont="1" applyBorder="1" applyAlignment="1" applyProtection="1">
      <alignment horizontal="left"/>
      <protection hidden="1"/>
    </xf>
    <xf numFmtId="0" fontId="126" fillId="0" borderId="96" xfId="0" applyFont="1" applyBorder="1" applyAlignment="1" applyProtection="1">
      <alignment horizontal="left"/>
      <protection hidden="1"/>
    </xf>
    <xf numFmtId="0" fontId="126" fillId="71" borderId="96" xfId="0" applyFont="1" applyFill="1" applyBorder="1" applyAlignment="1" applyProtection="1">
      <alignment horizontal="left"/>
      <protection hidden="1"/>
    </xf>
    <xf numFmtId="0" fontId="85" fillId="71" borderId="95" xfId="0" applyFont="1" applyFill="1" applyBorder="1" applyAlignment="1" applyProtection="1">
      <alignment horizontal="left"/>
      <protection hidden="1"/>
    </xf>
    <xf numFmtId="0" fontId="2" fillId="3" borderId="0" xfId="0" applyFont="1" applyFill="1" applyBorder="1" applyAlignment="1" applyProtection="1">
      <alignment horizontal="left"/>
      <protection hidden="1"/>
    </xf>
    <xf numFmtId="0" fontId="2" fillId="2" borderId="0" xfId="0" applyFont="1" applyFill="1" applyBorder="1" applyAlignment="1" applyProtection="1">
      <alignment horizontal="left"/>
      <protection hidden="1"/>
    </xf>
    <xf numFmtId="0" fontId="126" fillId="0" borderId="90" xfId="0" applyFont="1" applyBorder="1" applyAlignment="1" applyProtection="1">
      <alignment horizontal="left"/>
      <protection hidden="1"/>
    </xf>
    <xf numFmtId="0" fontId="126" fillId="71" borderId="90" xfId="0" applyFont="1" applyFill="1" applyBorder="1" applyAlignment="1" applyProtection="1">
      <alignment horizontal="left"/>
      <protection hidden="1"/>
    </xf>
    <xf numFmtId="0" fontId="2" fillId="3" borderId="34" xfId="0" applyFont="1" applyFill="1" applyBorder="1" applyAlignment="1" applyProtection="1">
      <alignment horizontal="left" indent="10"/>
      <protection hidden="1"/>
    </xf>
    <xf numFmtId="0" fontId="126" fillId="71" borderId="94" xfId="0" applyFont="1" applyFill="1" applyBorder="1" applyAlignment="1" applyProtection="1">
      <alignment horizontal="left"/>
      <protection hidden="1"/>
    </xf>
    <xf numFmtId="0" fontId="126" fillId="0" borderId="92" xfId="0" applyFont="1" applyBorder="1" applyAlignment="1" applyProtection="1">
      <alignment horizontal="left"/>
      <protection hidden="1"/>
    </xf>
    <xf numFmtId="2" fontId="2" fillId="2" borderId="6" xfId="0" applyNumberFormat="1" applyFont="1" applyFill="1" applyBorder="1" applyAlignment="1" applyProtection="1">
      <alignment horizontal="center"/>
      <protection hidden="1"/>
    </xf>
    <xf numFmtId="0" fontId="27" fillId="0" borderId="0" xfId="0" applyFont="1" applyProtection="1">
      <protection hidden="1"/>
    </xf>
    <xf numFmtId="0" fontId="123" fillId="2" borderId="0" xfId="0" applyFont="1" applyFill="1" applyBorder="1" applyProtection="1">
      <protection hidden="1"/>
    </xf>
    <xf numFmtId="0" fontId="2" fillId="2" borderId="0" xfId="0" applyFont="1" applyFill="1" applyBorder="1" applyAlignment="1" applyProtection="1">
      <alignment horizontal="left" indent="3"/>
      <protection hidden="1"/>
    </xf>
    <xf numFmtId="0" fontId="2" fillId="2" borderId="34" xfId="0" applyFont="1" applyFill="1" applyBorder="1" applyAlignment="1" applyProtection="1">
      <alignment horizontal="left" indent="10"/>
      <protection hidden="1"/>
    </xf>
    <xf numFmtId="0" fontId="2" fillId="2" borderId="0" xfId="0" applyFont="1" applyFill="1" applyBorder="1" applyAlignment="1" applyProtection="1">
      <alignment horizontal="left" indent="10"/>
      <protection hidden="1"/>
    </xf>
    <xf numFmtId="166" fontId="26" fillId="3" borderId="0" xfId="0" applyNumberFormat="1" applyFont="1" applyFill="1" applyBorder="1" applyAlignment="1" applyProtection="1">
      <alignment horizontal="right"/>
      <protection hidden="1"/>
    </xf>
    <xf numFmtId="166" fontId="2" fillId="3" borderId="6" xfId="0" applyNumberFormat="1" applyFont="1" applyFill="1" applyBorder="1" applyAlignment="1" applyProtection="1">
      <alignment horizontal="left"/>
      <protection hidden="1"/>
    </xf>
    <xf numFmtId="166" fontId="27" fillId="3" borderId="0" xfId="0" applyNumberFormat="1" applyFont="1" applyFill="1" applyBorder="1" applyAlignment="1" applyProtection="1">
      <alignment horizontal="right"/>
      <protection hidden="1"/>
    </xf>
    <xf numFmtId="166" fontId="26" fillId="2" borderId="0" xfId="0" applyNumberFormat="1" applyFont="1" applyFill="1" applyBorder="1" applyAlignment="1" applyProtection="1">
      <alignment horizontal="right"/>
      <protection hidden="1"/>
    </xf>
    <xf numFmtId="166" fontId="27" fillId="2" borderId="0" xfId="0" applyNumberFormat="1" applyFont="1" applyFill="1" applyBorder="1" applyAlignment="1" applyProtection="1">
      <alignment horizontal="right"/>
      <protection hidden="1"/>
    </xf>
    <xf numFmtId="0" fontId="5" fillId="3" borderId="0" xfId="0" applyFont="1" applyFill="1" applyBorder="1" applyAlignment="1" applyProtection="1">
      <alignment horizontal="left" indent="3"/>
      <protection hidden="1"/>
    </xf>
    <xf numFmtId="0" fontId="5" fillId="2" borderId="0" xfId="0" applyFont="1" applyFill="1" applyBorder="1" applyProtection="1">
      <protection hidden="1"/>
    </xf>
    <xf numFmtId="0" fontId="5" fillId="3" borderId="0" xfId="0" applyFont="1" applyFill="1" applyBorder="1" applyProtection="1">
      <protection hidden="1"/>
    </xf>
    <xf numFmtId="0" fontId="128" fillId="3" borderId="0" xfId="0" applyFont="1" applyFill="1" applyBorder="1" applyProtection="1">
      <protection hidden="1"/>
    </xf>
    <xf numFmtId="0" fontId="5" fillId="3" borderId="0" xfId="0" applyFont="1" applyFill="1" applyBorder="1" applyAlignment="1" applyProtection="1">
      <alignment horizontal="left"/>
      <protection hidden="1"/>
    </xf>
    <xf numFmtId="0" fontId="5" fillId="3" borderId="34" xfId="0" applyFont="1" applyFill="1" applyBorder="1" applyAlignment="1" applyProtection="1">
      <alignment horizontal="left"/>
      <protection hidden="1"/>
    </xf>
    <xf numFmtId="0" fontId="5" fillId="2" borderId="34" xfId="0" applyFont="1" applyFill="1" applyBorder="1" applyAlignment="1" applyProtection="1">
      <alignment horizontal="left"/>
      <protection hidden="1"/>
    </xf>
    <xf numFmtId="0" fontId="5" fillId="2" borderId="0" xfId="0" applyFont="1" applyFill="1" applyBorder="1" applyAlignment="1" applyProtection="1">
      <alignment horizontal="left" indent="3"/>
      <protection hidden="1"/>
    </xf>
    <xf numFmtId="0" fontId="20" fillId="3" borderId="0" xfId="0" applyFont="1" applyFill="1" applyBorder="1" applyAlignment="1" applyProtection="1">
      <alignment horizontal="left"/>
      <protection hidden="1"/>
    </xf>
    <xf numFmtId="0" fontId="26" fillId="2" borderId="0" xfId="0" applyFont="1" applyFill="1" applyBorder="1" applyAlignment="1" applyProtection="1">
      <alignment horizontal="left"/>
      <protection hidden="1"/>
    </xf>
    <xf numFmtId="0" fontId="26" fillId="2" borderId="0" xfId="0" applyFont="1" applyFill="1" applyAlignment="1" applyProtection="1">
      <alignment horizontal="left"/>
      <protection hidden="1"/>
    </xf>
    <xf numFmtId="0" fontId="20" fillId="2" borderId="0" xfId="0" applyFont="1" applyFill="1" applyBorder="1" applyAlignment="1" applyProtection="1">
      <alignment horizontal="left"/>
      <protection hidden="1"/>
    </xf>
    <xf numFmtId="0" fontId="5" fillId="2" borderId="5" xfId="0" applyFont="1" applyFill="1" applyBorder="1" applyAlignment="1" applyProtection="1">
      <alignment horizontal="left"/>
      <protection hidden="1"/>
    </xf>
    <xf numFmtId="0" fontId="5" fillId="3" borderId="5" xfId="0" applyFont="1" applyFill="1" applyBorder="1" applyAlignment="1" applyProtection="1">
      <alignment horizontal="left"/>
      <protection hidden="1"/>
    </xf>
    <xf numFmtId="0" fontId="26" fillId="3" borderId="0" xfId="0" applyFont="1" applyFill="1" applyBorder="1" applyAlignment="1" applyProtection="1">
      <alignment horizontal="left"/>
      <protection hidden="1"/>
    </xf>
    <xf numFmtId="0" fontId="0" fillId="0" borderId="34" xfId="0" applyBorder="1" applyProtection="1">
      <protection hidden="1"/>
    </xf>
    <xf numFmtId="0" fontId="20" fillId="3" borderId="34" xfId="0" applyFont="1" applyFill="1" applyBorder="1" applyAlignment="1" applyProtection="1">
      <alignment horizontal="left"/>
      <protection hidden="1"/>
    </xf>
    <xf numFmtId="0" fontId="26" fillId="2" borderId="34" xfId="0"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0" fontId="127" fillId="3" borderId="97" xfId="0" applyFont="1" applyFill="1" applyBorder="1" applyAlignment="1" applyProtection="1">
      <alignment horizontal="left"/>
      <protection hidden="1"/>
    </xf>
    <xf numFmtId="0" fontId="127" fillId="3" borderId="96" xfId="0" applyFont="1" applyFill="1" applyBorder="1" applyAlignment="1" applyProtection="1">
      <alignment horizontal="left"/>
      <protection hidden="1"/>
    </xf>
    <xf numFmtId="0" fontId="127" fillId="2" borderId="96" xfId="0" applyFont="1" applyFill="1" applyBorder="1" applyAlignment="1" applyProtection="1">
      <alignment horizontal="left"/>
      <protection hidden="1"/>
    </xf>
    <xf numFmtId="0" fontId="127" fillId="3" borderId="95" xfId="0" applyFont="1" applyFill="1" applyBorder="1" applyAlignment="1" applyProtection="1">
      <alignment horizontal="left"/>
      <protection hidden="1"/>
    </xf>
    <xf numFmtId="0" fontId="127" fillId="2" borderId="93" xfId="0" applyFont="1" applyFill="1" applyBorder="1" applyAlignment="1" applyProtection="1">
      <alignment horizontal="left"/>
      <protection hidden="1"/>
    </xf>
    <xf numFmtId="0" fontId="20" fillId="2" borderId="95" xfId="0" applyFont="1" applyFill="1" applyBorder="1" applyAlignment="1" applyProtection="1">
      <alignment horizontal="left"/>
      <protection hidden="1"/>
    </xf>
    <xf numFmtId="0" fontId="123" fillId="2" borderId="99" xfId="0" applyFont="1" applyFill="1" applyBorder="1" applyAlignment="1" applyProtection="1">
      <alignment horizontal="left"/>
      <protection hidden="1"/>
    </xf>
    <xf numFmtId="0" fontId="123" fillId="3" borderId="98" xfId="0" applyFont="1" applyFill="1" applyBorder="1" applyAlignment="1" applyProtection="1">
      <alignment horizontal="left"/>
      <protection hidden="1"/>
    </xf>
    <xf numFmtId="0" fontId="26" fillId="3" borderId="95" xfId="0" applyFont="1" applyFill="1" applyBorder="1" applyAlignment="1" applyProtection="1">
      <alignment horizontal="left"/>
      <protection hidden="1"/>
    </xf>
    <xf numFmtId="0" fontId="123" fillId="2" borderId="93" xfId="0" applyFont="1" applyFill="1" applyBorder="1" applyAlignment="1" applyProtection="1">
      <alignment horizontal="left"/>
      <protection hidden="1"/>
    </xf>
    <xf numFmtId="0" fontId="26" fillId="2" borderId="95" xfId="0" applyFont="1" applyFill="1" applyBorder="1" applyAlignment="1" applyProtection="1">
      <alignment horizontal="left"/>
      <protection hidden="1"/>
    </xf>
    <xf numFmtId="0" fontId="26" fillId="2" borderId="97" xfId="0" applyFont="1" applyFill="1" applyBorder="1" applyAlignment="1" applyProtection="1">
      <alignment horizontal="left"/>
      <protection hidden="1"/>
    </xf>
    <xf numFmtId="0" fontId="85" fillId="0" borderId="96" xfId="0" applyFont="1" applyBorder="1" applyAlignment="1" applyProtection="1">
      <alignment horizontal="left"/>
      <protection hidden="1"/>
    </xf>
    <xf numFmtId="0" fontId="85" fillId="71" borderId="96" xfId="0" applyFont="1" applyFill="1" applyBorder="1" applyAlignment="1" applyProtection="1">
      <alignment horizontal="left"/>
      <protection hidden="1"/>
    </xf>
    <xf numFmtId="0" fontId="127" fillId="2" borderId="95" xfId="0" applyFont="1" applyFill="1" applyBorder="1" applyAlignment="1" applyProtection="1">
      <alignment horizontal="left"/>
      <protection hidden="1"/>
    </xf>
    <xf numFmtId="3" fontId="0" fillId="3" borderId="0" xfId="0" applyNumberFormat="1" applyFill="1" applyBorder="1" applyProtection="1">
      <protection hidden="1"/>
    </xf>
    <xf numFmtId="0" fontId="0" fillId="3" borderId="0" xfId="0" applyFill="1" applyBorder="1" applyProtection="1">
      <protection hidden="1"/>
    </xf>
    <xf numFmtId="0" fontId="2" fillId="2" borderId="5" xfId="0" applyFont="1" applyFill="1" applyBorder="1" applyAlignment="1" applyProtection="1">
      <alignment horizontal="left"/>
      <protection hidden="1"/>
    </xf>
    <xf numFmtId="0" fontId="123" fillId="0" borderId="0" xfId="0" applyFont="1" applyFill="1" applyBorder="1" applyAlignment="1" applyProtection="1">
      <alignment horizontal="left" indent="10"/>
      <protection hidden="1"/>
    </xf>
    <xf numFmtId="0" fontId="124" fillId="0" borderId="0" xfId="0" applyFont="1" applyFill="1" applyBorder="1" applyAlignment="1" applyProtection="1">
      <alignment horizontal="left"/>
      <protection hidden="1"/>
    </xf>
    <xf numFmtId="0" fontId="124" fillId="0" borderId="0" xfId="0" applyFont="1" applyFill="1" applyBorder="1" applyAlignment="1" applyProtection="1">
      <alignment horizontal="left" indent="3"/>
      <protection hidden="1"/>
    </xf>
    <xf numFmtId="2" fontId="0" fillId="3" borderId="5" xfId="0" applyNumberFormat="1" applyFill="1" applyBorder="1" applyAlignment="1" applyProtection="1">
      <alignment horizontal="center"/>
      <protection hidden="1"/>
    </xf>
    <xf numFmtId="2" fontId="0" fillId="3" borderId="6" xfId="0" applyNumberFormat="1" applyFill="1" applyBorder="1" applyAlignment="1" applyProtection="1">
      <alignment horizontal="center"/>
      <protection hidden="1"/>
    </xf>
    <xf numFmtId="0" fontId="26" fillId="0" borderId="0" xfId="0" applyFont="1" applyProtection="1">
      <protection hidden="1"/>
    </xf>
    <xf numFmtId="0" fontId="5" fillId="3" borderId="81" xfId="0" applyFont="1" applyFill="1" applyBorder="1" applyProtection="1">
      <protection hidden="1"/>
    </xf>
    <xf numFmtId="3" fontId="0" fillId="3" borderId="19" xfId="0" applyNumberFormat="1" applyFill="1" applyBorder="1" applyProtection="1">
      <protection hidden="1"/>
    </xf>
    <xf numFmtId="2" fontId="0" fillId="2" borderId="5" xfId="0" applyNumberFormat="1" applyFill="1" applyBorder="1" applyAlignment="1" applyProtection="1">
      <alignment horizontal="center"/>
      <protection hidden="1"/>
    </xf>
    <xf numFmtId="2" fontId="0" fillId="2" borderId="6" xfId="0" applyNumberFormat="1" applyFill="1" applyBorder="1" applyAlignment="1" applyProtection="1">
      <alignment horizontal="center"/>
      <protection hidden="1"/>
    </xf>
    <xf numFmtId="0" fontId="2" fillId="3" borderId="6" xfId="0" applyFont="1" applyFill="1" applyBorder="1" applyAlignment="1" applyProtection="1">
      <alignment vertical="center"/>
      <protection hidden="1"/>
    </xf>
    <xf numFmtId="0" fontId="5" fillId="3" borderId="33" xfId="0" applyFont="1" applyFill="1" applyBorder="1" applyProtection="1">
      <protection hidden="1"/>
    </xf>
    <xf numFmtId="0" fontId="2" fillId="3" borderId="33" xfId="0" applyFont="1" applyFill="1" applyBorder="1" applyAlignment="1" applyProtection="1">
      <alignment horizontal="left"/>
      <protection hidden="1"/>
    </xf>
    <xf numFmtId="9" fontId="2" fillId="3" borderId="4" xfId="0" applyNumberFormat="1" applyFont="1" applyFill="1" applyBorder="1" applyAlignment="1" applyProtection="1">
      <alignment horizontal="center"/>
      <protection hidden="1"/>
    </xf>
    <xf numFmtId="9" fontId="123" fillId="0" borderId="0" xfId="0" applyNumberFormat="1" applyFont="1" applyAlignment="1" applyProtection="1">
      <alignment horizontal="center"/>
      <protection hidden="1"/>
    </xf>
    <xf numFmtId="0" fontId="2" fillId="2" borderId="6" xfId="0" applyFont="1" applyFill="1" applyBorder="1" applyAlignment="1" applyProtection="1">
      <alignment vertical="center"/>
      <protection hidden="1"/>
    </xf>
    <xf numFmtId="166" fontId="12" fillId="3" borderId="5" xfId="0" applyNumberFormat="1" applyFont="1" applyFill="1" applyBorder="1" applyAlignment="1" applyProtection="1">
      <alignment horizontal="right"/>
      <protection hidden="1"/>
    </xf>
    <xf numFmtId="2" fontId="0" fillId="3" borderId="0" xfId="0" applyNumberFormat="1" applyFill="1" applyBorder="1" applyProtection="1">
      <protection hidden="1"/>
    </xf>
    <xf numFmtId="166" fontId="13" fillId="3" borderId="0" xfId="0" applyNumberFormat="1" applyFont="1" applyFill="1" applyBorder="1" applyProtection="1">
      <protection hidden="1"/>
    </xf>
    <xf numFmtId="166" fontId="12" fillId="2" borderId="5" xfId="0" applyNumberFormat="1" applyFont="1" applyFill="1" applyBorder="1" applyAlignment="1" applyProtection="1">
      <alignment horizontal="right"/>
      <protection hidden="1"/>
    </xf>
    <xf numFmtId="3" fontId="2" fillId="2" borderId="0" xfId="2" applyNumberFormat="1" applyFill="1" applyBorder="1" applyAlignment="1" applyProtection="1">
      <alignment horizontal="right"/>
      <protection hidden="1"/>
    </xf>
    <xf numFmtId="0" fontId="0" fillId="2" borderId="0" xfId="0" applyFill="1" applyBorder="1" applyAlignment="1" applyProtection="1">
      <protection hidden="1"/>
    </xf>
    <xf numFmtId="166" fontId="13" fillId="2" borderId="0" xfId="0" applyNumberFormat="1" applyFont="1" applyFill="1" applyBorder="1" applyProtection="1">
      <protection hidden="1"/>
    </xf>
    <xf numFmtId="0" fontId="0" fillId="2" borderId="6" xfId="0" applyFill="1" applyBorder="1" applyAlignment="1" applyProtection="1">
      <protection hidden="1"/>
    </xf>
    <xf numFmtId="0" fontId="5" fillId="2" borderId="3" xfId="0" applyFont="1" applyFill="1" applyBorder="1" applyProtection="1">
      <protection hidden="1"/>
    </xf>
    <xf numFmtId="166" fontId="23" fillId="2" borderId="7" xfId="0" applyNumberFormat="1" applyFont="1" applyFill="1" applyBorder="1" applyProtection="1">
      <protection hidden="1"/>
    </xf>
    <xf numFmtId="0" fontId="0" fillId="2" borderId="4" xfId="0" applyFill="1" applyBorder="1" applyAlignment="1" applyProtection="1">
      <alignment horizontal="left"/>
      <protection hidden="1"/>
    </xf>
    <xf numFmtId="166" fontId="12" fillId="2" borderId="3" xfId="0" applyNumberFormat="1" applyFont="1" applyFill="1" applyBorder="1" applyAlignment="1" applyProtection="1">
      <alignment horizontal="right"/>
      <protection hidden="1"/>
    </xf>
    <xf numFmtId="0" fontId="2" fillId="2" borderId="4" xfId="0" applyFont="1" applyFill="1" applyBorder="1" applyAlignment="1" applyProtection="1">
      <alignment horizontal="left"/>
      <protection hidden="1"/>
    </xf>
    <xf numFmtId="3" fontId="2" fillId="2" borderId="3" xfId="2" applyNumberFormat="1" applyFill="1" applyBorder="1" applyAlignment="1" applyProtection="1">
      <alignment horizontal="right"/>
      <protection hidden="1"/>
    </xf>
    <xf numFmtId="0" fontId="0" fillId="2" borderId="7" xfId="0" applyFill="1" applyBorder="1" applyProtection="1">
      <protection hidden="1"/>
    </xf>
    <xf numFmtId="4" fontId="2" fillId="2" borderId="7" xfId="2" applyNumberFormat="1" applyFill="1" applyBorder="1" applyAlignment="1" applyProtection="1">
      <alignment horizontal="right"/>
      <protection hidden="1"/>
    </xf>
    <xf numFmtId="166" fontId="13" fillId="2" borderId="7" xfId="0" applyNumberFormat="1" applyFont="1" applyFill="1" applyBorder="1" applyProtection="1">
      <protection hidden="1"/>
    </xf>
    <xf numFmtId="0" fontId="5" fillId="2" borderId="33" xfId="0" applyFont="1" applyFill="1" applyBorder="1" applyProtection="1">
      <protection hidden="1"/>
    </xf>
    <xf numFmtId="0" fontId="5" fillId="2" borderId="7" xfId="0" applyFont="1" applyFill="1" applyBorder="1" applyProtection="1">
      <protection hidden="1"/>
    </xf>
    <xf numFmtId="0" fontId="2" fillId="2" borderId="4" xfId="0" applyFont="1" applyFill="1" applyBorder="1" applyProtection="1">
      <protection hidden="1"/>
    </xf>
    <xf numFmtId="0" fontId="5" fillId="3" borderId="7" xfId="0" applyFont="1" applyFill="1" applyBorder="1" applyProtection="1">
      <protection hidden="1"/>
    </xf>
    <xf numFmtId="166" fontId="23" fillId="3" borderId="7" xfId="0" applyNumberFormat="1" applyFont="1" applyFill="1" applyBorder="1" applyProtection="1">
      <protection hidden="1"/>
    </xf>
    <xf numFmtId="0" fontId="0" fillId="3" borderId="4" xfId="0" applyFill="1" applyBorder="1" applyAlignment="1" applyProtection="1">
      <alignment horizontal="left"/>
      <protection hidden="1"/>
    </xf>
    <xf numFmtId="0" fontId="0" fillId="3" borderId="7" xfId="0" applyFill="1" applyBorder="1" applyProtection="1">
      <protection hidden="1"/>
    </xf>
    <xf numFmtId="0" fontId="2" fillId="0" borderId="0" xfId="0" applyFont="1" applyBorder="1" applyAlignment="1" applyProtection="1">
      <alignment vertical="center" textRotation="90"/>
      <protection hidden="1"/>
    </xf>
    <xf numFmtId="2" fontId="0" fillId="0" borderId="0" xfId="0" applyNumberFormat="1" applyFill="1" applyBorder="1" applyAlignment="1" applyProtection="1">
      <alignment horizontal="center"/>
      <protection hidden="1"/>
    </xf>
    <xf numFmtId="3" fontId="2" fillId="0" borderId="0" xfId="2" applyNumberFormat="1" applyFill="1" applyBorder="1" applyAlignment="1" applyProtection="1">
      <alignment horizontal="right"/>
      <protection hidden="1"/>
    </xf>
    <xf numFmtId="166" fontId="13" fillId="0" borderId="0" xfId="0" applyNumberFormat="1" applyFont="1" applyFill="1" applyBorder="1" applyProtection="1">
      <protection hidden="1"/>
    </xf>
    <xf numFmtId="0" fontId="0" fillId="0" borderId="0" xfId="0" applyFill="1" applyProtection="1">
      <protection hidden="1"/>
    </xf>
    <xf numFmtId="0" fontId="2" fillId="0" borderId="0" xfId="0" applyFont="1" applyFill="1" applyProtection="1">
      <protection hidden="1"/>
    </xf>
    <xf numFmtId="9" fontId="2" fillId="0" borderId="0" xfId="0" applyNumberFormat="1" applyFont="1" applyFill="1" applyAlignment="1" applyProtection="1">
      <alignment horizontal="center"/>
      <protection hidden="1"/>
    </xf>
    <xf numFmtId="0" fontId="0" fillId="0" borderId="6" xfId="0" applyBorder="1" applyAlignment="1" applyProtection="1">
      <protection hidden="1"/>
    </xf>
    <xf numFmtId="0" fontId="5" fillId="0" borderId="5" xfId="0" applyFont="1" applyBorder="1" applyProtection="1">
      <protection hidden="1"/>
    </xf>
    <xf numFmtId="0" fontId="24" fillId="0" borderId="6" xfId="0" applyFont="1" applyBorder="1" applyAlignment="1" applyProtection="1">
      <protection hidden="1"/>
    </xf>
    <xf numFmtId="0" fontId="0" fillId="0" borderId="6" xfId="0" applyBorder="1" applyProtection="1">
      <protection hidden="1"/>
    </xf>
    <xf numFmtId="0" fontId="0" fillId="0" borderId="7" xfId="0" applyBorder="1" applyProtection="1">
      <protection hidden="1"/>
    </xf>
    <xf numFmtId="0" fontId="0" fillId="0" borderId="4" xfId="0" applyBorder="1" applyProtection="1">
      <protection hidden="1"/>
    </xf>
    <xf numFmtId="0" fontId="11" fillId="0" borderId="0" xfId="0" applyFont="1" applyBorder="1" applyAlignment="1" applyProtection="1">
      <protection hidden="1"/>
    </xf>
    <xf numFmtId="166" fontId="23" fillId="0" borderId="0" xfId="0" applyNumberFormat="1" applyFont="1" applyFill="1" applyBorder="1" applyProtection="1">
      <protection hidden="1"/>
    </xf>
    <xf numFmtId="0" fontId="0" fillId="0" borderId="6" xfId="0" applyFill="1" applyBorder="1" applyAlignment="1" applyProtection="1">
      <alignment horizontal="left"/>
      <protection hidden="1"/>
    </xf>
    <xf numFmtId="0" fontId="2" fillId="0" borderId="0" xfId="0" applyFont="1" applyFill="1" applyBorder="1" applyAlignment="1" applyProtection="1">
      <alignment horizontal="center"/>
      <protection hidden="1"/>
    </xf>
    <xf numFmtId="0" fontId="0" fillId="0" borderId="0" xfId="0" applyFill="1" applyBorder="1" applyAlignment="1" applyProtection="1">
      <alignment horizontal="center"/>
      <protection hidden="1"/>
    </xf>
    <xf numFmtId="0" fontId="2" fillId="0" borderId="6" xfId="0" applyFont="1" applyFill="1" applyBorder="1" applyAlignment="1" applyProtection="1">
      <alignment horizontal="center"/>
      <protection hidden="1"/>
    </xf>
    <xf numFmtId="0" fontId="5" fillId="0" borderId="88" xfId="0" applyFont="1" applyFill="1" applyBorder="1" applyProtection="1">
      <protection hidden="1"/>
    </xf>
    <xf numFmtId="0" fontId="5" fillId="0" borderId="78" xfId="0" applyFont="1" applyFill="1" applyBorder="1" applyProtection="1">
      <protection hidden="1"/>
    </xf>
    <xf numFmtId="166" fontId="23" fillId="0" borderId="78" xfId="0" applyNumberFormat="1" applyFont="1" applyFill="1" applyBorder="1" applyProtection="1">
      <protection hidden="1"/>
    </xf>
    <xf numFmtId="0" fontId="0" fillId="0" borderId="86" xfId="0" applyFill="1" applyBorder="1" applyAlignment="1" applyProtection="1">
      <alignment horizontal="left"/>
      <protection hidden="1"/>
    </xf>
    <xf numFmtId="3" fontId="0" fillId="0" borderId="78" xfId="0" applyNumberFormat="1" applyFill="1" applyBorder="1" applyProtection="1">
      <protection hidden="1"/>
    </xf>
    <xf numFmtId="0" fontId="0" fillId="0" borderId="78" xfId="0" applyFill="1" applyBorder="1" applyProtection="1">
      <protection hidden="1"/>
    </xf>
    <xf numFmtId="0" fontId="2" fillId="0" borderId="78" xfId="0" applyFont="1" applyFill="1" applyBorder="1" applyAlignment="1" applyProtection="1">
      <alignment horizontal="center"/>
      <protection hidden="1"/>
    </xf>
    <xf numFmtId="0" fontId="0" fillId="0" borderId="78" xfId="0" applyFill="1" applyBorder="1" applyAlignment="1" applyProtection="1">
      <alignment horizontal="center"/>
      <protection hidden="1"/>
    </xf>
    <xf numFmtId="0" fontId="2" fillId="0" borderId="86" xfId="0" applyFont="1" applyFill="1" applyBorder="1" applyAlignment="1" applyProtection="1">
      <alignment horizontal="center"/>
      <protection hidden="1"/>
    </xf>
    <xf numFmtId="0" fontId="2" fillId="0" borderId="1" xfId="0" applyFont="1" applyFill="1" applyBorder="1" applyAlignment="1" applyProtection="1">
      <alignment horizontal="left"/>
      <protection hidden="1"/>
    </xf>
    <xf numFmtId="3" fontId="0" fillId="3" borderId="7" xfId="0" applyNumberFormat="1" applyFill="1" applyBorder="1" applyProtection="1">
      <protection hidden="1"/>
    </xf>
    <xf numFmtId="0" fontId="0" fillId="3" borderId="7" xfId="0" applyFill="1" applyBorder="1" applyAlignment="1" applyProtection="1">
      <alignment horizontal="center"/>
      <protection hidden="1"/>
    </xf>
    <xf numFmtId="0" fontId="2" fillId="3" borderId="7"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6" fillId="0" borderId="0" xfId="0" applyFont="1" applyBorder="1" applyProtection="1">
      <protection hidden="1"/>
    </xf>
    <xf numFmtId="0" fontId="5" fillId="4" borderId="80" xfId="0" applyFont="1" applyFill="1" applyBorder="1" applyProtection="1">
      <protection hidden="1"/>
    </xf>
    <xf numFmtId="0" fontId="0" fillId="4" borderId="85" xfId="0" applyFill="1" applyBorder="1" applyProtection="1">
      <protection hidden="1"/>
    </xf>
    <xf numFmtId="0" fontId="2" fillId="0" borderId="0" xfId="0" applyFont="1" applyBorder="1" applyProtection="1">
      <protection hidden="1"/>
    </xf>
    <xf numFmtId="0" fontId="2" fillId="3" borderId="4" xfId="0" applyFont="1" applyFill="1" applyBorder="1" applyAlignment="1" applyProtection="1">
      <alignment horizontal="left"/>
      <protection hidden="1"/>
    </xf>
    <xf numFmtId="0" fontId="2" fillId="0" borderId="0" xfId="0" applyFont="1" applyFill="1" applyBorder="1" applyProtection="1">
      <protection hidden="1"/>
    </xf>
    <xf numFmtId="0" fontId="5" fillId="4" borderId="89" xfId="0" applyFont="1" applyFill="1" applyBorder="1" applyProtection="1">
      <protection hidden="1"/>
    </xf>
    <xf numFmtId="0" fontId="5" fillId="4" borderId="81" xfId="0" applyFont="1" applyFill="1" applyBorder="1" applyProtection="1">
      <protection hidden="1"/>
    </xf>
    <xf numFmtId="0" fontId="123" fillId="0" borderId="0" xfId="0" applyFont="1" applyBorder="1" applyProtection="1">
      <protection hidden="1"/>
    </xf>
    <xf numFmtId="0" fontId="124" fillId="2" borderId="0" xfId="0" applyFont="1" applyFill="1" applyBorder="1" applyProtection="1">
      <protection hidden="1"/>
    </xf>
    <xf numFmtId="0" fontId="123" fillId="0" borderId="0" xfId="0" applyFont="1" applyFill="1" applyBorder="1" applyProtection="1">
      <protection hidden="1"/>
    </xf>
    <xf numFmtId="0" fontId="5" fillId="4" borderId="7"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0" fillId="3" borderId="6" xfId="0" applyFill="1" applyBorder="1" applyProtection="1">
      <protection hidden="1"/>
    </xf>
    <xf numFmtId="166" fontId="0" fillId="3" borderId="0" xfId="0" applyNumberFormat="1" applyFill="1" applyBorder="1" applyProtection="1">
      <protection hidden="1"/>
    </xf>
    <xf numFmtId="166" fontId="0" fillId="3" borderId="6" xfId="0" applyNumberFormat="1" applyFill="1" applyBorder="1" applyProtection="1">
      <protection hidden="1"/>
    </xf>
    <xf numFmtId="166" fontId="123" fillId="0" borderId="0" xfId="0" applyNumberFormat="1" applyFont="1" applyBorder="1" applyProtection="1">
      <protection hidden="1"/>
    </xf>
    <xf numFmtId="0" fontId="0" fillId="2" borderId="6" xfId="0" applyFill="1" applyBorder="1" applyProtection="1">
      <protection hidden="1"/>
    </xf>
    <xf numFmtId="166" fontId="0" fillId="0" borderId="0" xfId="0" applyNumberFormat="1" applyBorder="1" applyProtection="1">
      <protection hidden="1"/>
    </xf>
    <xf numFmtId="166" fontId="0" fillId="0" borderId="6" xfId="0" applyNumberFormat="1" applyBorder="1" applyProtection="1">
      <protection hidden="1"/>
    </xf>
    <xf numFmtId="166" fontId="124" fillId="2" borderId="0" xfId="0" applyNumberFormat="1" applyFont="1" applyFill="1" applyBorder="1" applyProtection="1">
      <protection hidden="1"/>
    </xf>
    <xf numFmtId="0" fontId="2" fillId="3" borderId="34" xfId="0" applyFont="1" applyFill="1" applyBorder="1" applyAlignment="1" applyProtection="1">
      <alignment horizontal="left" indent="6"/>
      <protection hidden="1"/>
    </xf>
    <xf numFmtId="9" fontId="0" fillId="3" borderId="0" xfId="0" applyNumberFormat="1" applyFill="1" applyBorder="1" applyProtection="1">
      <protection hidden="1"/>
    </xf>
    <xf numFmtId="9" fontId="0" fillId="3" borderId="6" xfId="0" applyNumberFormat="1" applyFill="1" applyBorder="1" applyProtection="1">
      <protection hidden="1"/>
    </xf>
    <xf numFmtId="0" fontId="2" fillId="2" borderId="34" xfId="0" applyFont="1" applyFill="1" applyBorder="1" applyAlignment="1" applyProtection="1">
      <alignment horizontal="left" indent="6"/>
      <protection hidden="1"/>
    </xf>
    <xf numFmtId="9" fontId="0" fillId="0" borderId="0" xfId="0" applyNumberFormat="1" applyBorder="1" applyProtection="1">
      <protection hidden="1"/>
    </xf>
    <xf numFmtId="9" fontId="0" fillId="0" borderId="6" xfId="0" applyNumberFormat="1" applyBorder="1" applyProtection="1">
      <protection hidden="1"/>
    </xf>
    <xf numFmtId="0" fontId="123" fillId="0" borderId="0" xfId="0" applyFont="1" applyFill="1" applyBorder="1" applyAlignment="1" applyProtection="1">
      <alignment horizontal="left"/>
      <protection hidden="1"/>
    </xf>
    <xf numFmtId="0" fontId="2" fillId="2" borderId="34" xfId="0" applyFont="1" applyFill="1" applyBorder="1" applyAlignment="1" applyProtection="1">
      <alignment horizontal="left" indent="4"/>
      <protection hidden="1"/>
    </xf>
    <xf numFmtId="0" fontId="123" fillId="2" borderId="0" xfId="0" applyFont="1" applyFill="1" applyBorder="1" applyAlignment="1" applyProtection="1">
      <alignment horizontal="left" indent="10"/>
      <protection hidden="1"/>
    </xf>
    <xf numFmtId="0" fontId="124" fillId="2" borderId="0" xfId="0" applyFont="1" applyFill="1" applyBorder="1" applyAlignment="1" applyProtection="1">
      <alignment horizontal="left" indent="3"/>
      <protection hidden="1"/>
    </xf>
    <xf numFmtId="166" fontId="123" fillId="0" borderId="0" xfId="0" applyNumberFormat="1" applyFont="1" applyProtection="1">
      <protection hidden="1"/>
    </xf>
    <xf numFmtId="0" fontId="2" fillId="3" borderId="34" xfId="0" applyFont="1" applyFill="1" applyBorder="1" applyAlignment="1" applyProtection="1">
      <alignment horizontal="left" indent="4"/>
      <protection hidden="1"/>
    </xf>
    <xf numFmtId="9" fontId="123" fillId="0" borderId="0" xfId="0" applyNumberFormat="1" applyFont="1" applyFill="1" applyBorder="1" applyAlignment="1" applyProtection="1">
      <alignment horizontal="center"/>
      <protection hidden="1"/>
    </xf>
    <xf numFmtId="166" fontId="26" fillId="0" borderId="0" xfId="0" applyNumberFormat="1" applyFont="1" applyBorder="1" applyProtection="1">
      <protection hidden="1"/>
    </xf>
    <xf numFmtId="9" fontId="2" fillId="0" borderId="0" xfId="0" applyNumberFormat="1" applyFont="1" applyBorder="1" applyProtection="1">
      <protection hidden="1"/>
    </xf>
    <xf numFmtId="166" fontId="0" fillId="0" borderId="0" xfId="0" applyNumberFormat="1" applyProtection="1">
      <protection hidden="1"/>
    </xf>
    <xf numFmtId="9" fontId="0" fillId="2" borderId="0" xfId="0" applyNumberFormat="1" applyFill="1" applyBorder="1" applyProtection="1">
      <protection hidden="1"/>
    </xf>
    <xf numFmtId="9" fontId="0" fillId="2" borderId="6" xfId="0" applyNumberFormat="1" applyFill="1" applyBorder="1" applyProtection="1">
      <protection hidden="1"/>
    </xf>
    <xf numFmtId="0" fontId="26" fillId="0" borderId="0" xfId="0" applyFont="1" applyFill="1" applyBorder="1" applyAlignment="1" applyProtection="1">
      <alignment horizontal="left"/>
      <protection hidden="1"/>
    </xf>
    <xf numFmtId="0" fontId="123" fillId="3" borderId="0" xfId="0" applyFont="1" applyFill="1" applyBorder="1" applyProtection="1">
      <protection hidden="1"/>
    </xf>
    <xf numFmtId="166" fontId="0" fillId="2" borderId="0" xfId="0" applyNumberFormat="1" applyFill="1" applyBorder="1" applyProtection="1">
      <protection hidden="1"/>
    </xf>
    <xf numFmtId="166" fontId="123" fillId="2" borderId="0" xfId="0" applyNumberFormat="1" applyFont="1" applyFill="1" applyBorder="1" applyProtection="1">
      <protection hidden="1"/>
    </xf>
    <xf numFmtId="0" fontId="26" fillId="2" borderId="0" xfId="0" applyFont="1" applyFill="1" applyBorder="1" applyProtection="1">
      <protection hidden="1"/>
    </xf>
    <xf numFmtId="0" fontId="26" fillId="3" borderId="0" xfId="0" applyFont="1" applyFill="1" applyBorder="1" applyProtection="1">
      <protection hidden="1"/>
    </xf>
    <xf numFmtId="0" fontId="26" fillId="2" borderId="7" xfId="0" applyFont="1" applyFill="1" applyBorder="1" applyProtection="1">
      <protection hidden="1"/>
    </xf>
    <xf numFmtId="9" fontId="0" fillId="2" borderId="7" xfId="0" applyNumberFormat="1" applyFill="1" applyBorder="1" applyProtection="1">
      <protection hidden="1"/>
    </xf>
    <xf numFmtId="9" fontId="0" fillId="2" borderId="4" xfId="0" applyNumberFormat="1" applyFill="1" applyBorder="1" applyProtection="1">
      <protection hidden="1"/>
    </xf>
    <xf numFmtId="166" fontId="0" fillId="2" borderId="7" xfId="0" applyNumberFormat="1" applyFill="1" applyBorder="1" applyProtection="1">
      <protection hidden="1"/>
    </xf>
    <xf numFmtId="166" fontId="0" fillId="2" borderId="4" xfId="0" applyNumberFormat="1" applyFill="1" applyBorder="1" applyProtection="1">
      <protection hidden="1"/>
    </xf>
    <xf numFmtId="0" fontId="124" fillId="2" borderId="0" xfId="0" applyFont="1" applyFill="1" applyBorder="1" applyAlignment="1" applyProtection="1">
      <alignment horizontal="left"/>
      <protection hidden="1"/>
    </xf>
    <xf numFmtId="4" fontId="2" fillId="0" borderId="5" xfId="0" applyNumberFormat="1" applyFont="1" applyFill="1" applyBorder="1" applyProtection="1">
      <protection hidden="1"/>
    </xf>
    <xf numFmtId="4" fontId="2" fillId="0" borderId="80" xfId="0" applyNumberFormat="1" applyFont="1" applyFill="1" applyBorder="1" applyProtection="1">
      <protection hidden="1"/>
    </xf>
    <xf numFmtId="4" fontId="2" fillId="0" borderId="3" xfId="0" applyNumberFormat="1" applyFont="1" applyFill="1" applyBorder="1" applyProtection="1">
      <protection hidden="1"/>
    </xf>
    <xf numFmtId="0" fontId="2" fillId="3" borderId="7" xfId="0" applyFont="1" applyFill="1" applyBorder="1" applyProtection="1">
      <protection hidden="1"/>
    </xf>
    <xf numFmtId="166" fontId="23" fillId="3" borderId="81" xfId="0" applyNumberFormat="1" applyFont="1" applyFill="1" applyBorder="1"/>
    <xf numFmtId="0" fontId="0" fillId="3" borderId="85" xfId="0" applyFill="1" applyBorder="1" applyAlignment="1">
      <alignment horizontal="left"/>
    </xf>
    <xf numFmtId="166" fontId="2" fillId="3" borderId="80" xfId="0" applyNumberFormat="1" applyFont="1" applyFill="1" applyBorder="1" applyAlignment="1">
      <alignment horizontal="right"/>
    </xf>
    <xf numFmtId="3" fontId="2" fillId="3" borderId="81" xfId="2" applyNumberFormat="1" applyFill="1" applyBorder="1" applyAlignment="1">
      <alignment horizontal="right"/>
    </xf>
    <xf numFmtId="0" fontId="0" fillId="3" borderId="81" xfId="0" applyFill="1" applyBorder="1"/>
    <xf numFmtId="166" fontId="13" fillId="3" borderId="81" xfId="0" applyNumberFormat="1" applyFont="1" applyFill="1" applyBorder="1"/>
    <xf numFmtId="0" fontId="2" fillId="3" borderId="85" xfId="0" applyFont="1" applyFill="1" applyBorder="1"/>
    <xf numFmtId="166" fontId="23" fillId="2" borderId="0" xfId="0" applyNumberFormat="1" applyFont="1" applyFill="1" applyBorder="1"/>
    <xf numFmtId="0" fontId="0" fillId="2" borderId="6" xfId="0" applyFill="1" applyBorder="1" applyAlignment="1">
      <alignment horizontal="left"/>
    </xf>
    <xf numFmtId="166" fontId="2" fillId="2" borderId="5" xfId="0" applyNumberFormat="1" applyFont="1" applyFill="1" applyBorder="1" applyAlignment="1">
      <alignment horizontal="right"/>
    </xf>
    <xf numFmtId="3" fontId="2" fillId="2" borderId="0" xfId="2" applyNumberFormat="1" applyFill="1" applyBorder="1" applyAlignment="1">
      <alignment horizontal="right"/>
    </xf>
    <xf numFmtId="166" fontId="13" fillId="2" borderId="0" xfId="0" applyNumberFormat="1" applyFont="1" applyFill="1" applyBorder="1"/>
    <xf numFmtId="0" fontId="2" fillId="2" borderId="6" xfId="0" applyFont="1" applyFill="1" applyBorder="1"/>
    <xf numFmtId="166" fontId="23" fillId="3" borderId="7" xfId="0" applyNumberFormat="1" applyFont="1" applyFill="1" applyBorder="1"/>
    <xf numFmtId="0" fontId="0" fillId="3" borderId="4" xfId="0" applyFill="1" applyBorder="1" applyAlignment="1">
      <alignment horizontal="left"/>
    </xf>
    <xf numFmtId="166" fontId="2" fillId="3" borderId="3" xfId="0" applyNumberFormat="1" applyFont="1" applyFill="1" applyBorder="1" applyAlignment="1">
      <alignment horizontal="right"/>
    </xf>
    <xf numFmtId="3" fontId="2" fillId="3" borderId="7" xfId="2" applyNumberFormat="1" applyFill="1" applyBorder="1" applyAlignment="1">
      <alignment horizontal="right"/>
    </xf>
    <xf numFmtId="0" fontId="0" fillId="3" borderId="7" xfId="0" applyFill="1" applyBorder="1"/>
    <xf numFmtId="166" fontId="13" fillId="3" borderId="7" xfId="0" applyNumberFormat="1" applyFont="1" applyFill="1" applyBorder="1"/>
    <xf numFmtId="0" fontId="2" fillId="3" borderId="4" xfId="0" applyFont="1" applyFill="1" applyBorder="1"/>
    <xf numFmtId="3" fontId="2" fillId="0" borderId="84" xfId="0" applyNumberFormat="1" applyFont="1" applyFill="1" applyBorder="1" applyProtection="1">
      <protection locked="0" hidden="1"/>
    </xf>
    <xf numFmtId="3" fontId="2" fillId="0" borderId="16" xfId="0" applyNumberFormat="1" applyFont="1" applyFill="1" applyBorder="1" applyProtection="1">
      <protection locked="0" hidden="1"/>
    </xf>
    <xf numFmtId="3" fontId="2" fillId="0" borderId="41" xfId="0" applyNumberFormat="1" applyFont="1" applyFill="1" applyBorder="1" applyProtection="1">
      <protection locked="0" hidden="1"/>
    </xf>
    <xf numFmtId="2" fontId="2" fillId="3" borderId="0" xfId="0" applyNumberFormat="1" applyFont="1" applyFill="1" applyBorder="1" applyProtection="1">
      <protection hidden="1"/>
    </xf>
    <xf numFmtId="2" fontId="2" fillId="2" borderId="0" xfId="0" applyNumberFormat="1" applyFont="1" applyFill="1" applyBorder="1" applyProtection="1">
      <protection hidden="1"/>
    </xf>
    <xf numFmtId="0" fontId="5" fillId="3" borderId="33" xfId="0" applyFont="1" applyFill="1" applyBorder="1" applyAlignment="1" applyProtection="1">
      <alignment horizontal="left"/>
      <protection hidden="1"/>
    </xf>
    <xf numFmtId="0" fontId="5" fillId="3" borderId="7" xfId="0" applyFont="1" applyFill="1" applyBorder="1" applyAlignment="1" applyProtection="1">
      <alignment horizontal="left"/>
      <protection hidden="1"/>
    </xf>
    <xf numFmtId="166" fontId="23" fillId="3" borderId="7" xfId="0" applyNumberFormat="1" applyFont="1" applyFill="1" applyBorder="1" applyAlignment="1" applyProtection="1">
      <alignment horizontal="left"/>
      <protection hidden="1"/>
    </xf>
    <xf numFmtId="3" fontId="0" fillId="3" borderId="7" xfId="0" applyNumberFormat="1" applyFill="1" applyBorder="1" applyAlignment="1" applyProtection="1">
      <alignment horizontal="left"/>
      <protection hidden="1"/>
    </xf>
    <xf numFmtId="0" fontId="0" fillId="3" borderId="7" xfId="0" applyFill="1" applyBorder="1" applyAlignment="1" applyProtection="1">
      <alignment horizontal="left"/>
      <protection hidden="1"/>
    </xf>
    <xf numFmtId="0" fontId="2" fillId="3" borderId="7" xfId="0" applyFont="1" applyFill="1" applyBorder="1" applyAlignment="1" applyProtection="1">
      <alignment horizontal="left"/>
      <protection hidden="1"/>
    </xf>
    <xf numFmtId="4" fontId="2" fillId="0" borderId="0" xfId="0" applyNumberFormat="1" applyFont="1" applyAlignment="1" applyProtection="1">
      <alignment horizontal="right"/>
      <protection hidden="1"/>
    </xf>
    <xf numFmtId="4" fontId="2" fillId="0" borderId="0" xfId="0" applyNumberFormat="1" applyFont="1" applyProtection="1">
      <protection hidden="1"/>
    </xf>
    <xf numFmtId="3" fontId="2" fillId="3" borderId="77" xfId="0" applyNumberFormat="1" applyFont="1" applyFill="1" applyBorder="1" applyProtection="1">
      <protection locked="0" hidden="1"/>
    </xf>
    <xf numFmtId="3" fontId="2" fillId="3" borderId="15" xfId="0" applyNumberFormat="1" applyFont="1" applyFill="1" applyBorder="1" applyProtection="1">
      <protection locked="0" hidden="1"/>
    </xf>
    <xf numFmtId="3" fontId="2" fillId="0" borderId="86" xfId="0" applyNumberFormat="1" applyFont="1" applyFill="1" applyBorder="1" applyProtection="1">
      <protection locked="0" hidden="1"/>
    </xf>
    <xf numFmtId="3" fontId="2" fillId="0" borderId="20" xfId="0" applyNumberFormat="1" applyFont="1" applyFill="1" applyBorder="1" applyProtection="1">
      <protection locked="0" hidden="1"/>
    </xf>
    <xf numFmtId="3" fontId="0" fillId="2" borderId="100" xfId="0" applyNumberFormat="1" applyFill="1" applyBorder="1" applyProtection="1">
      <protection hidden="1"/>
    </xf>
    <xf numFmtId="3" fontId="2" fillId="2" borderId="102" xfId="0" applyNumberFormat="1" applyFont="1" applyFill="1" applyBorder="1" applyProtection="1">
      <protection hidden="1"/>
    </xf>
    <xf numFmtId="3" fontId="0" fillId="2" borderId="102" xfId="0" applyNumberFormat="1" applyFill="1" applyBorder="1" applyProtection="1">
      <protection hidden="1"/>
    </xf>
    <xf numFmtId="3" fontId="2" fillId="0" borderId="103" xfId="0" applyNumberFormat="1" applyFont="1" applyFill="1" applyBorder="1" applyProtection="1">
      <protection locked="0" hidden="1"/>
    </xf>
    <xf numFmtId="3" fontId="2" fillId="3" borderId="31" xfId="0" applyNumberFormat="1" applyFont="1" applyFill="1" applyBorder="1" applyProtection="1">
      <protection locked="0" hidden="1"/>
    </xf>
    <xf numFmtId="3" fontId="2" fillId="0" borderId="105" xfId="0" applyNumberFormat="1" applyFont="1" applyFill="1" applyBorder="1" applyProtection="1">
      <protection locked="0" hidden="1"/>
    </xf>
    <xf numFmtId="3" fontId="0" fillId="3" borderId="106" xfId="0" applyNumberFormat="1" applyFill="1" applyBorder="1" applyAlignment="1" applyProtection="1">
      <protection hidden="1"/>
    </xf>
    <xf numFmtId="3" fontId="2" fillId="3" borderId="103" xfId="0" applyNumberFormat="1" applyFont="1" applyFill="1" applyBorder="1" applyProtection="1">
      <protection locked="0" hidden="1"/>
    </xf>
    <xf numFmtId="0" fontId="2" fillId="0" borderId="0" xfId="0" applyFont="1" applyAlignment="1" applyProtection="1">
      <alignment horizontal="left" vertical="center" wrapText="1"/>
      <protection hidden="1"/>
    </xf>
    <xf numFmtId="166" fontId="0" fillId="2" borderId="0" xfId="0" applyNumberFormat="1" applyFill="1" applyBorder="1" applyAlignment="1" applyProtection="1">
      <alignment horizontal="center"/>
      <protection hidden="1"/>
    </xf>
    <xf numFmtId="166" fontId="2" fillId="2" borderId="0" xfId="0" applyNumberFormat="1" applyFont="1" applyFill="1" applyBorder="1" applyAlignment="1" applyProtection="1">
      <alignment horizontal="center"/>
      <protection hidden="1"/>
    </xf>
    <xf numFmtId="4" fontId="2" fillId="3" borderId="28" xfId="0" applyNumberFormat="1" applyFont="1" applyFill="1" applyBorder="1" applyAlignment="1" applyProtection="1">
      <alignment horizontal="left"/>
      <protection hidden="1"/>
    </xf>
    <xf numFmtId="4" fontId="2" fillId="2" borderId="3" xfId="0" applyNumberFormat="1" applyFont="1" applyFill="1" applyBorder="1" applyAlignment="1" applyProtection="1">
      <alignment horizontal="left" vertical="center"/>
      <protection hidden="1"/>
    </xf>
    <xf numFmtId="4" fontId="2" fillId="0" borderId="3" xfId="0" applyNumberFormat="1" applyFont="1" applyBorder="1" applyProtection="1">
      <protection hidden="1"/>
    </xf>
    <xf numFmtId="211" fontId="0" fillId="3" borderId="8" xfId="0" applyNumberFormat="1" applyFill="1" applyBorder="1" applyProtection="1">
      <protection hidden="1"/>
    </xf>
    <xf numFmtId="211" fontId="0" fillId="3" borderId="9" xfId="0" applyNumberFormat="1" applyFill="1" applyBorder="1" applyProtection="1">
      <protection hidden="1"/>
    </xf>
    <xf numFmtId="211" fontId="0" fillId="3" borderId="10" xfId="0" applyNumberFormat="1" applyFill="1" applyBorder="1" applyProtection="1">
      <protection hidden="1"/>
    </xf>
    <xf numFmtId="211" fontId="0" fillId="3" borderId="13" xfId="0" applyNumberFormat="1" applyFill="1" applyBorder="1" applyProtection="1">
      <protection hidden="1"/>
    </xf>
    <xf numFmtId="211" fontId="0" fillId="3" borderId="26" xfId="0" applyNumberFormat="1" applyFill="1" applyBorder="1" applyProtection="1">
      <protection hidden="1"/>
    </xf>
    <xf numFmtId="0" fontId="5" fillId="0" borderId="0" xfId="0" applyFont="1" applyBorder="1" applyAlignment="1" applyProtection="1">
      <alignment horizontal="center" vertical="center" textRotation="90"/>
      <protection hidden="1"/>
    </xf>
    <xf numFmtId="166" fontId="23" fillId="3" borderId="0" xfId="0" applyNumberFormat="1" applyFont="1" applyFill="1" applyBorder="1"/>
    <xf numFmtId="166" fontId="2" fillId="3" borderId="0" xfId="0" applyNumberFormat="1" applyFont="1" applyFill="1" applyBorder="1" applyAlignment="1">
      <alignment horizontal="right"/>
    </xf>
    <xf numFmtId="3" fontId="2" fillId="3" borderId="0" xfId="2" applyNumberFormat="1" applyFill="1" applyBorder="1" applyAlignment="1">
      <alignment horizontal="right"/>
    </xf>
    <xf numFmtId="0" fontId="0" fillId="3" borderId="0" xfId="0" applyFill="1" applyBorder="1"/>
    <xf numFmtId="166" fontId="13" fillId="3" borderId="0" xfId="0" applyNumberFormat="1" applyFont="1" applyFill="1" applyBorder="1"/>
    <xf numFmtId="0" fontId="5" fillId="75" borderId="0" xfId="0" applyFont="1" applyFill="1" applyBorder="1" applyAlignment="1" applyProtection="1">
      <alignment horizontal="center" vertical="center" textRotation="90"/>
      <protection hidden="1"/>
    </xf>
    <xf numFmtId="0" fontId="5" fillId="75" borderId="0" xfId="0" applyFont="1" applyFill="1" applyBorder="1" applyProtection="1">
      <protection hidden="1"/>
    </xf>
    <xf numFmtId="166" fontId="23" fillId="75" borderId="0" xfId="0" applyNumberFormat="1" applyFont="1" applyFill="1" applyBorder="1"/>
    <xf numFmtId="0" fontId="0" fillId="75" borderId="0" xfId="0" applyFill="1" applyBorder="1" applyAlignment="1">
      <alignment horizontal="left"/>
    </xf>
    <xf numFmtId="166" fontId="2" fillId="75" borderId="0" xfId="0" applyNumberFormat="1" applyFont="1" applyFill="1" applyBorder="1" applyAlignment="1">
      <alignment horizontal="right"/>
    </xf>
    <xf numFmtId="3" fontId="2" fillId="75" borderId="0" xfId="2" applyNumberFormat="1" applyFill="1" applyBorder="1" applyAlignment="1">
      <alignment horizontal="right"/>
    </xf>
    <xf numFmtId="0" fontId="0" fillId="75" borderId="0" xfId="0" applyFill="1" applyBorder="1"/>
    <xf numFmtId="166" fontId="13" fillId="75" borderId="0" xfId="0" applyNumberFormat="1" applyFont="1" applyFill="1" applyBorder="1"/>
    <xf numFmtId="0" fontId="0" fillId="75" borderId="0" xfId="0" applyFill="1" applyProtection="1">
      <protection hidden="1"/>
    </xf>
    <xf numFmtId="0" fontId="2" fillId="75" borderId="0" xfId="0" applyFont="1" applyFill="1" applyProtection="1">
      <protection hidden="1"/>
    </xf>
    <xf numFmtId="9" fontId="2" fillId="75" borderId="0" xfId="0" applyNumberFormat="1" applyFont="1" applyFill="1" applyAlignment="1" applyProtection="1">
      <alignment horizontal="center"/>
      <protection hidden="1"/>
    </xf>
    <xf numFmtId="0" fontId="2" fillId="75" borderId="0" xfId="0" applyFont="1" applyFill="1" applyBorder="1" applyAlignment="1">
      <alignment horizontal="left"/>
    </xf>
    <xf numFmtId="0" fontId="2" fillId="3" borderId="0" xfId="0" applyFont="1" applyFill="1" applyBorder="1" applyAlignment="1">
      <alignment horizontal="left"/>
    </xf>
    <xf numFmtId="0" fontId="2" fillId="2" borderId="3" xfId="0" applyFont="1" applyFill="1" applyBorder="1" applyProtection="1">
      <protection hidden="1"/>
    </xf>
    <xf numFmtId="0" fontId="2" fillId="0" borderId="0" xfId="0" applyFont="1" applyAlignment="1" applyProtection="1">
      <alignment horizontal="left" vertical="center" wrapText="1"/>
      <protection hidden="1"/>
    </xf>
    <xf numFmtId="0" fontId="0" fillId="4" borderId="36" xfId="0" applyFill="1" applyBorder="1" applyAlignment="1" applyProtection="1">
      <alignment horizontal="center" vertical="center"/>
      <protection hidden="1"/>
    </xf>
    <xf numFmtId="0" fontId="0" fillId="4" borderId="39" xfId="0" applyFill="1" applyBorder="1" applyAlignment="1" applyProtection="1">
      <alignment horizontal="center" vertical="center"/>
      <protection hidden="1"/>
    </xf>
    <xf numFmtId="0" fontId="5" fillId="4" borderId="36"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5" fillId="4" borderId="27" xfId="0" applyFont="1" applyFill="1" applyBorder="1" applyAlignment="1" applyProtection="1">
      <alignment horizontal="center" vertical="center" wrapText="1"/>
      <protection hidden="1"/>
    </xf>
    <xf numFmtId="0" fontId="5" fillId="4" borderId="25" xfId="0" applyFont="1" applyFill="1" applyBorder="1" applyAlignment="1" applyProtection="1">
      <alignment horizontal="center" vertical="center" wrapText="1"/>
      <protection hidden="1"/>
    </xf>
    <xf numFmtId="0" fontId="5" fillId="4" borderId="23" xfId="0" applyFont="1" applyFill="1" applyBorder="1" applyAlignment="1" applyProtection="1">
      <alignment horizontal="center" vertical="center" wrapText="1"/>
      <protection hidden="1"/>
    </xf>
    <xf numFmtId="0" fontId="5" fillId="4" borderId="26" xfId="0" applyFont="1" applyFill="1" applyBorder="1" applyAlignment="1" applyProtection="1">
      <alignment horizontal="center" vertical="center" wrapText="1"/>
      <protection hidden="1"/>
    </xf>
    <xf numFmtId="0" fontId="50" fillId="6" borderId="109" xfId="0" quotePrefix="1" applyFont="1" applyFill="1" applyBorder="1" applyAlignment="1" applyProtection="1">
      <alignment horizontal="left" vertical="top"/>
      <protection hidden="1"/>
    </xf>
    <xf numFmtId="0" fontId="50" fillId="6" borderId="0" xfId="0" applyFont="1" applyFill="1" applyBorder="1" applyAlignment="1" applyProtection="1">
      <alignment horizontal="left" vertical="top"/>
      <protection hidden="1"/>
    </xf>
    <xf numFmtId="0" fontId="50" fillId="6" borderId="110" xfId="0" applyFont="1" applyFill="1" applyBorder="1" applyAlignment="1" applyProtection="1">
      <alignment horizontal="left" vertical="top"/>
      <protection hidden="1"/>
    </xf>
    <xf numFmtId="0" fontId="50" fillId="6" borderId="23" xfId="0" quotePrefix="1" applyFont="1" applyFill="1" applyBorder="1" applyAlignment="1" applyProtection="1">
      <alignment horizontal="left" vertical="top"/>
      <protection hidden="1"/>
    </xf>
    <xf numFmtId="0" fontId="50" fillId="6" borderId="38" xfId="0" applyFont="1" applyFill="1" applyBorder="1" applyAlignment="1" applyProtection="1">
      <alignment horizontal="left" vertical="top"/>
      <protection hidden="1"/>
    </xf>
    <xf numFmtId="0" fontId="50" fillId="6" borderId="26" xfId="0" applyFont="1" applyFill="1" applyBorder="1" applyAlignment="1" applyProtection="1">
      <alignment horizontal="left" vertical="top"/>
      <protection hidden="1"/>
    </xf>
    <xf numFmtId="0" fontId="15" fillId="6" borderId="27" xfId="0" applyFont="1" applyFill="1" applyBorder="1" applyAlignment="1" applyProtection="1">
      <alignment horizontal="left"/>
      <protection hidden="1"/>
    </xf>
    <xf numFmtId="0" fontId="15" fillId="6" borderId="37" xfId="0" applyFont="1" applyFill="1" applyBorder="1" applyAlignment="1" applyProtection="1">
      <alignment horizontal="left"/>
      <protection hidden="1"/>
    </xf>
    <xf numFmtId="0" fontId="15" fillId="6" borderId="25" xfId="0" applyFont="1" applyFill="1" applyBorder="1" applyAlignment="1" applyProtection="1">
      <alignment horizontal="left"/>
      <protection hidden="1"/>
    </xf>
    <xf numFmtId="0" fontId="0" fillId="74" borderId="0" xfId="0" applyFill="1" applyAlignment="1">
      <alignment horizontal="left"/>
    </xf>
    <xf numFmtId="0" fontId="2" fillId="4" borderId="38" xfId="0" applyFont="1" applyFill="1" applyBorder="1" applyAlignment="1" applyProtection="1">
      <alignment horizontal="center" vertical="center"/>
      <protection hidden="1"/>
    </xf>
    <xf numFmtId="0" fontId="2" fillId="4" borderId="26" xfId="0" applyFont="1" applyFill="1" applyBorder="1" applyAlignment="1" applyProtection="1">
      <alignment horizontal="center" vertical="center"/>
      <protection hidden="1"/>
    </xf>
    <xf numFmtId="3" fontId="0" fillId="3" borderId="103" xfId="0" applyNumberFormat="1" applyFill="1" applyBorder="1" applyAlignment="1" applyProtection="1">
      <alignment horizontal="left"/>
      <protection locked="0" hidden="1"/>
    </xf>
    <xf numFmtId="3" fontId="0" fillId="3" borderId="104" xfId="0" applyNumberFormat="1" applyFill="1" applyBorder="1" applyAlignment="1" applyProtection="1">
      <alignment horizontal="left"/>
      <protection locked="0" hidden="1"/>
    </xf>
    <xf numFmtId="3" fontId="0" fillId="3" borderId="106" xfId="0" applyNumberFormat="1" applyFill="1" applyBorder="1" applyAlignment="1" applyProtection="1">
      <alignment horizontal="left"/>
      <protection locked="0" hidden="1"/>
    </xf>
    <xf numFmtId="0" fontId="2" fillId="74" borderId="0" xfId="0" applyFont="1" applyFill="1" applyAlignment="1">
      <alignment horizontal="left"/>
    </xf>
    <xf numFmtId="3" fontId="0" fillId="3" borderId="84" xfId="0" applyNumberFormat="1" applyFill="1" applyBorder="1" applyAlignment="1" applyProtection="1">
      <alignment horizontal="left"/>
      <protection locked="0" hidden="1"/>
    </xf>
    <xf numFmtId="3" fontId="0" fillId="3" borderId="88" xfId="0" applyNumberFormat="1" applyFill="1" applyBorder="1" applyAlignment="1" applyProtection="1">
      <alignment horizontal="left"/>
      <protection locked="0" hidden="1"/>
    </xf>
    <xf numFmtId="3" fontId="0" fillId="3" borderId="83" xfId="0" applyNumberFormat="1" applyFill="1" applyBorder="1" applyAlignment="1" applyProtection="1">
      <alignment horizontal="left"/>
      <protection locked="0" hidden="1"/>
    </xf>
    <xf numFmtId="0" fontId="2" fillId="4" borderId="31" xfId="0" applyFont="1" applyFill="1" applyBorder="1" applyAlignment="1" applyProtection="1">
      <alignment horizontal="center" vertical="center" wrapText="1"/>
      <protection hidden="1"/>
    </xf>
    <xf numFmtId="0" fontId="2" fillId="4" borderId="32" xfId="0" applyFont="1" applyFill="1" applyBorder="1" applyAlignment="1" applyProtection="1">
      <alignment horizontal="center" vertical="center" wrapText="1"/>
      <protection hidden="1"/>
    </xf>
    <xf numFmtId="0" fontId="10" fillId="0" borderId="0" xfId="0" applyFont="1" applyAlignment="1" applyProtection="1">
      <alignment horizontal="left" wrapText="1"/>
      <protection hidden="1"/>
    </xf>
    <xf numFmtId="3" fontId="5" fillId="3" borderId="77" xfId="0" applyNumberFormat="1" applyFont="1" applyFill="1" applyBorder="1" applyAlignment="1" applyProtection="1">
      <alignment horizontal="left"/>
      <protection locked="0" hidden="1"/>
    </xf>
    <xf numFmtId="3" fontId="5" fillId="3" borderId="78" xfId="0" applyNumberFormat="1" applyFont="1" applyFill="1" applyBorder="1" applyAlignment="1" applyProtection="1">
      <alignment horizontal="left"/>
      <protection locked="0" hidden="1"/>
    </xf>
    <xf numFmtId="3" fontId="5" fillId="3" borderId="15" xfId="0" applyNumberFormat="1" applyFont="1" applyFill="1" applyBorder="1" applyAlignment="1" applyProtection="1">
      <alignment horizontal="left"/>
      <protection locked="0" hidden="1"/>
    </xf>
    <xf numFmtId="3" fontId="5" fillId="3" borderId="87" xfId="0" applyNumberFormat="1" applyFont="1" applyFill="1" applyBorder="1" applyAlignment="1" applyProtection="1">
      <alignment horizontal="left"/>
      <protection locked="0" hidden="1"/>
    </xf>
    <xf numFmtId="0" fontId="2" fillId="4" borderId="27" xfId="0" applyFont="1" applyFill="1" applyBorder="1" applyAlignment="1" applyProtection="1">
      <alignment horizontal="center" vertical="center" wrapText="1"/>
      <protection hidden="1"/>
    </xf>
    <xf numFmtId="0" fontId="2" fillId="4" borderId="37" xfId="0" applyFont="1" applyFill="1" applyBorder="1" applyAlignment="1" applyProtection="1">
      <alignment horizontal="center" vertical="center" wrapText="1"/>
      <protection hidden="1"/>
    </xf>
    <xf numFmtId="0" fontId="2" fillId="4" borderId="23" xfId="0" applyFont="1" applyFill="1" applyBorder="1" applyAlignment="1" applyProtection="1">
      <alignment horizontal="center" vertical="center" wrapText="1"/>
      <protection hidden="1"/>
    </xf>
    <xf numFmtId="0" fontId="2" fillId="4" borderId="38" xfId="0" applyFont="1" applyFill="1" applyBorder="1" applyAlignment="1" applyProtection="1">
      <alignment horizontal="center" vertical="center" wrapText="1"/>
      <protection hidden="1"/>
    </xf>
    <xf numFmtId="3" fontId="5" fillId="3" borderId="31" xfId="0" applyNumberFormat="1" applyFont="1" applyFill="1" applyBorder="1" applyAlignment="1" applyProtection="1">
      <alignment horizontal="left"/>
      <protection locked="0" hidden="1"/>
    </xf>
    <xf numFmtId="3" fontId="5" fillId="3" borderId="30" xfId="0" applyNumberFormat="1" applyFont="1" applyFill="1" applyBorder="1" applyAlignment="1" applyProtection="1">
      <alignment horizontal="left"/>
      <protection locked="0" hidden="1"/>
    </xf>
    <xf numFmtId="3" fontId="0" fillId="0" borderId="101" xfId="0" applyNumberFormat="1" applyBorder="1" applyAlignment="1" applyProtection="1">
      <alignment horizontal="center"/>
      <protection hidden="1"/>
    </xf>
    <xf numFmtId="3" fontId="0" fillId="0" borderId="38" xfId="0" applyNumberFormat="1" applyBorder="1" applyAlignment="1" applyProtection="1">
      <alignment horizontal="center"/>
      <protection hidden="1"/>
    </xf>
    <xf numFmtId="3" fontId="0" fillId="0" borderId="100" xfId="0" applyNumberFormat="1" applyBorder="1" applyAlignment="1" applyProtection="1">
      <alignment horizontal="center"/>
      <protection hidden="1"/>
    </xf>
    <xf numFmtId="3" fontId="2" fillId="0" borderId="27" xfId="0" applyNumberFormat="1" applyFont="1" applyBorder="1" applyAlignment="1" applyProtection="1">
      <alignment horizontal="left"/>
      <protection hidden="1"/>
    </xf>
    <xf numFmtId="3" fontId="2" fillId="0" borderId="37" xfId="0" applyNumberFormat="1" applyFont="1" applyBorder="1" applyAlignment="1" applyProtection="1">
      <alignment horizontal="left"/>
      <protection hidden="1"/>
    </xf>
    <xf numFmtId="3" fontId="2" fillId="0" borderId="25" xfId="0" applyNumberFormat="1" applyFont="1" applyBorder="1" applyAlignment="1" applyProtection="1">
      <alignment horizontal="left"/>
      <protection hidden="1"/>
    </xf>
    <xf numFmtId="0" fontId="5" fillId="0" borderId="15" xfId="0" applyFont="1" applyFill="1" applyBorder="1" applyAlignment="1" applyProtection="1">
      <alignment horizontal="center" vertical="center" wrapText="1"/>
      <protection locked="0" hidden="1"/>
    </xf>
    <xf numFmtId="0" fontId="5" fillId="0" borderId="24" xfId="0" applyFont="1" applyFill="1" applyBorder="1" applyAlignment="1" applyProtection="1">
      <alignment horizontal="center" vertical="center" wrapText="1"/>
      <protection locked="0" hidden="1"/>
    </xf>
    <xf numFmtId="3" fontId="0" fillId="0" borderId="107" xfId="0" applyNumberFormat="1" applyBorder="1" applyAlignment="1" applyProtection="1">
      <alignment horizontal="left"/>
      <protection locked="0" hidden="1"/>
    </xf>
    <xf numFmtId="3" fontId="0" fillId="0" borderId="17" xfId="0" applyNumberFormat="1" applyBorder="1" applyAlignment="1" applyProtection="1">
      <alignment horizontal="left"/>
      <protection locked="0" hidden="1"/>
    </xf>
    <xf numFmtId="0" fontId="2" fillId="4" borderId="37" xfId="0" applyFont="1" applyFill="1" applyBorder="1" applyAlignment="1" applyProtection="1">
      <alignment horizontal="center" vertical="center"/>
      <protection hidden="1"/>
    </xf>
    <xf numFmtId="0" fontId="2" fillId="4" borderId="25" xfId="0" applyFont="1" applyFill="1" applyBorder="1" applyAlignment="1" applyProtection="1">
      <alignment horizontal="center" vertical="center"/>
      <protection hidden="1"/>
    </xf>
    <xf numFmtId="0" fontId="15" fillId="72" borderId="0" xfId="0" applyFont="1" applyFill="1" applyAlignment="1">
      <alignment horizontal="left"/>
    </xf>
    <xf numFmtId="0" fontId="15" fillId="73" borderId="0" xfId="0" applyFont="1" applyFill="1" applyAlignment="1" applyProtection="1">
      <alignment horizontal="left" vertical="center" wrapText="1"/>
      <protection hidden="1"/>
    </xf>
    <xf numFmtId="0" fontId="2" fillId="73" borderId="0" xfId="0" applyFont="1" applyFill="1" applyAlignment="1" applyProtection="1">
      <alignment horizontal="left" vertical="center"/>
      <protection hidden="1"/>
    </xf>
    <xf numFmtId="0" fontId="2" fillId="0" borderId="0" xfId="1" applyFont="1" applyAlignment="1" applyProtection="1">
      <alignment horizontal="left" vertical="center" wrapText="1"/>
      <protection hidden="1"/>
    </xf>
    <xf numFmtId="0" fontId="8" fillId="0" borderId="0" xfId="1" applyAlignment="1" applyProtection="1">
      <alignment horizontal="left" vertical="center" wrapText="1"/>
      <protection hidden="1"/>
    </xf>
    <xf numFmtId="3" fontId="0" fillId="0" borderId="31" xfId="0" applyNumberFormat="1" applyBorder="1" applyAlignment="1" applyProtection="1">
      <alignment horizontal="left"/>
      <protection locked="0" hidden="1"/>
    </xf>
    <xf numFmtId="3" fontId="0" fillId="0" borderId="30" xfId="0" applyNumberFormat="1" applyBorder="1" applyAlignment="1" applyProtection="1">
      <alignment horizontal="left"/>
      <protection locked="0" hidden="1"/>
    </xf>
    <xf numFmtId="3" fontId="0" fillId="0" borderId="105" xfId="0" applyNumberFormat="1" applyBorder="1" applyAlignment="1" applyProtection="1">
      <alignment horizontal="left"/>
      <protection locked="0" hidden="1"/>
    </xf>
    <xf numFmtId="3" fontId="0" fillId="0" borderId="77" xfId="0" applyNumberFormat="1" applyBorder="1" applyAlignment="1" applyProtection="1">
      <alignment horizontal="left"/>
      <protection locked="0" hidden="1"/>
    </xf>
    <xf numFmtId="3" fontId="0" fillId="0" borderId="78" xfId="0" applyNumberFormat="1" applyBorder="1" applyAlignment="1" applyProtection="1">
      <alignment horizontal="left"/>
      <protection locked="0" hidden="1"/>
    </xf>
    <xf numFmtId="3" fontId="0" fillId="0" borderId="86" xfId="0" applyNumberFormat="1" applyBorder="1" applyAlignment="1" applyProtection="1">
      <alignment horizontal="left"/>
      <protection locked="0" hidden="1"/>
    </xf>
    <xf numFmtId="3" fontId="0" fillId="3" borderId="15" xfId="0" applyNumberFormat="1" applyFill="1" applyBorder="1" applyAlignment="1" applyProtection="1">
      <alignment horizontal="left"/>
      <protection locked="0" hidden="1"/>
    </xf>
    <xf numFmtId="3" fontId="0" fillId="3" borderId="87" xfId="0" applyNumberFormat="1" applyFill="1" applyBorder="1" applyAlignment="1" applyProtection="1">
      <alignment horizontal="left"/>
      <protection locked="0" hidden="1"/>
    </xf>
    <xf numFmtId="3" fontId="0" fillId="3" borderId="20" xfId="0" applyNumberFormat="1" applyFill="1" applyBorder="1" applyAlignment="1" applyProtection="1">
      <alignment horizontal="left"/>
      <protection locked="0" hidden="1"/>
    </xf>
    <xf numFmtId="3" fontId="0" fillId="3" borderId="108" xfId="0" applyNumberFormat="1" applyFill="1" applyBorder="1" applyAlignment="1" applyProtection="1">
      <alignment horizontal="left"/>
      <protection locked="0" hidden="1"/>
    </xf>
    <xf numFmtId="3" fontId="0" fillId="3" borderId="32" xfId="0" applyNumberFormat="1" applyFill="1" applyBorder="1" applyAlignment="1" applyProtection="1">
      <alignment horizontal="left"/>
      <protection locked="0" hidden="1"/>
    </xf>
    <xf numFmtId="3" fontId="0" fillId="0" borderId="82" xfId="0" applyNumberFormat="1" applyBorder="1" applyAlignment="1" applyProtection="1">
      <alignment horizontal="left"/>
      <protection locked="0" hidden="1"/>
    </xf>
    <xf numFmtId="3" fontId="0" fillId="0" borderId="79" xfId="0" applyNumberFormat="1" applyBorder="1" applyAlignment="1" applyProtection="1">
      <alignment horizontal="left"/>
      <protection locked="0" hidden="1"/>
    </xf>
    <xf numFmtId="3" fontId="0" fillId="3" borderId="14" xfId="0" applyNumberFormat="1" applyFill="1" applyBorder="1" applyAlignment="1" applyProtection="1">
      <alignment horizontal="left"/>
      <protection locked="0" hidden="1"/>
    </xf>
    <xf numFmtId="3" fontId="0" fillId="3" borderId="24" xfId="0" applyNumberFormat="1" applyFill="1" applyBorder="1" applyAlignment="1" applyProtection="1">
      <alignment horizontal="left"/>
      <protection locked="0" hidden="1"/>
    </xf>
    <xf numFmtId="3" fontId="0" fillId="3" borderId="16" xfId="0" applyNumberFormat="1" applyFill="1" applyBorder="1" applyAlignment="1" applyProtection="1">
      <alignment horizontal="left"/>
      <protection locked="0" hidden="1"/>
    </xf>
    <xf numFmtId="3" fontId="0" fillId="3" borderId="107" xfId="0" applyNumberFormat="1" applyFill="1" applyBorder="1" applyAlignment="1" applyProtection="1">
      <alignment horizontal="left"/>
      <protection locked="0" hidden="1"/>
    </xf>
    <xf numFmtId="0" fontId="15" fillId="4" borderId="80" xfId="0" applyFont="1" applyFill="1" applyBorder="1" applyAlignment="1" applyProtection="1">
      <alignment horizontal="center" vertical="center"/>
      <protection hidden="1"/>
    </xf>
    <xf numFmtId="0" fontId="15" fillId="4" borderId="81" xfId="0" applyFont="1" applyFill="1" applyBorder="1" applyAlignment="1" applyProtection="1">
      <alignment horizontal="center" vertical="center"/>
      <protection hidden="1"/>
    </xf>
    <xf numFmtId="0" fontId="15" fillId="4" borderId="8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6" xfId="0" applyFont="1" applyFill="1" applyBorder="1" applyAlignment="1" applyProtection="1">
      <alignment horizontal="center" vertical="center"/>
      <protection hidden="1"/>
    </xf>
    <xf numFmtId="0" fontId="5" fillId="4" borderId="80" xfId="0" applyFont="1" applyFill="1" applyBorder="1" applyAlignment="1" applyProtection="1">
      <alignment horizontal="center"/>
      <protection hidden="1"/>
    </xf>
    <xf numFmtId="0" fontId="5" fillId="4" borderId="85"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8" fillId="2" borderId="5" xfId="1" applyFill="1" applyBorder="1" applyAlignment="1" applyProtection="1">
      <alignment horizontal="center"/>
      <protection hidden="1"/>
    </xf>
    <xf numFmtId="0" fontId="8" fillId="2" borderId="6" xfId="1" applyFill="1" applyBorder="1" applyAlignment="1" applyProtection="1">
      <alignment horizontal="center"/>
      <protection hidden="1"/>
    </xf>
    <xf numFmtId="0" fontId="8" fillId="3" borderId="5" xfId="1" applyFill="1" applyBorder="1" applyAlignment="1" applyProtection="1">
      <alignment horizontal="center"/>
      <protection hidden="1"/>
    </xf>
    <xf numFmtId="0" fontId="8" fillId="3" borderId="6" xfId="1" applyFill="1" applyBorder="1" applyAlignment="1" applyProtection="1">
      <alignment horizontal="center"/>
      <protection hidden="1"/>
    </xf>
    <xf numFmtId="0" fontId="5" fillId="3" borderId="0" xfId="0" applyFont="1" applyFill="1" applyBorder="1" applyAlignment="1" applyProtection="1">
      <alignment horizontal="right"/>
      <protection hidden="1"/>
    </xf>
    <xf numFmtId="0" fontId="5" fillId="3" borderId="6" xfId="0" applyFont="1" applyFill="1" applyBorder="1" applyAlignment="1" applyProtection="1">
      <alignment horizontal="right"/>
      <protection hidden="1"/>
    </xf>
    <xf numFmtId="49" fontId="2" fillId="2" borderId="5" xfId="0" applyNumberFormat="1" applyFont="1" applyFill="1" applyBorder="1" applyAlignment="1" applyProtection="1">
      <alignment horizontal="left"/>
      <protection hidden="1"/>
    </xf>
    <xf numFmtId="49" fontId="2" fillId="2" borderId="0" xfId="0" applyNumberFormat="1" applyFont="1" applyFill="1" applyBorder="1" applyAlignment="1" applyProtection="1">
      <alignment horizontal="left"/>
      <protection hidden="1"/>
    </xf>
    <xf numFmtId="49" fontId="2" fillId="3" borderId="5" xfId="0" applyNumberFormat="1" applyFont="1" applyFill="1" applyBorder="1" applyAlignment="1" applyProtection="1">
      <alignment horizontal="left"/>
      <protection hidden="1"/>
    </xf>
    <xf numFmtId="49" fontId="2" fillId="3" borderId="0" xfId="0" applyNumberFormat="1" applyFont="1" applyFill="1" applyBorder="1" applyAlignment="1" applyProtection="1">
      <alignment horizontal="left"/>
      <protection hidden="1"/>
    </xf>
    <xf numFmtId="49" fontId="9" fillId="2" borderId="5" xfId="0" applyNumberFormat="1" applyFont="1" applyFill="1" applyBorder="1" applyAlignment="1" applyProtection="1">
      <alignment horizontal="left"/>
      <protection hidden="1"/>
    </xf>
    <xf numFmtId="49" fontId="9" fillId="2" borderId="0" xfId="0" applyNumberFormat="1" applyFont="1" applyFill="1" applyBorder="1" applyAlignment="1" applyProtection="1">
      <alignment horizontal="left"/>
      <protection hidden="1"/>
    </xf>
    <xf numFmtId="49" fontId="2" fillId="3" borderId="3" xfId="0" applyNumberFormat="1" applyFont="1" applyFill="1" applyBorder="1" applyAlignment="1" applyProtection="1">
      <alignment horizontal="left"/>
      <protection hidden="1"/>
    </xf>
    <xf numFmtId="49" fontId="2" fillId="3" borderId="7" xfId="0" applyNumberFormat="1" applyFont="1" applyFill="1" applyBorder="1" applyAlignment="1" applyProtection="1">
      <alignment horizontal="left"/>
      <protection hidden="1"/>
    </xf>
    <xf numFmtId="49" fontId="9" fillId="3" borderId="5" xfId="0" applyNumberFormat="1" applyFont="1" applyFill="1" applyBorder="1" applyAlignment="1" applyProtection="1">
      <alignment horizontal="left"/>
      <protection hidden="1"/>
    </xf>
    <xf numFmtId="49" fontId="9" fillId="3" borderId="0" xfId="0" applyNumberFormat="1" applyFont="1" applyFill="1" applyBorder="1" applyAlignment="1" applyProtection="1">
      <alignment horizontal="left"/>
      <protection hidden="1"/>
    </xf>
    <xf numFmtId="3" fontId="5" fillId="3" borderId="7" xfId="0" applyNumberFormat="1" applyFont="1" applyFill="1" applyBorder="1" applyAlignment="1" applyProtection="1">
      <alignment horizontal="right"/>
      <protection hidden="1"/>
    </xf>
    <xf numFmtId="3" fontId="5" fillId="3" borderId="4" xfId="0" applyNumberFormat="1" applyFont="1" applyFill="1" applyBorder="1" applyAlignment="1" applyProtection="1">
      <alignment horizontal="right"/>
      <protection hidden="1"/>
    </xf>
    <xf numFmtId="0" fontId="5" fillId="2" borderId="0" xfId="0" applyFont="1" applyFill="1" applyBorder="1" applyAlignment="1" applyProtection="1">
      <alignment horizontal="right"/>
      <protection hidden="1"/>
    </xf>
    <xf numFmtId="0" fontId="5" fillId="2" borderId="6" xfId="0" applyFont="1" applyFill="1" applyBorder="1" applyAlignment="1" applyProtection="1">
      <alignment horizontal="right"/>
      <protection hidden="1"/>
    </xf>
    <xf numFmtId="0" fontId="8" fillId="3" borderId="3" xfId="1" applyFill="1" applyBorder="1" applyAlignment="1" applyProtection="1">
      <alignment horizontal="center"/>
      <protection hidden="1"/>
    </xf>
    <xf numFmtId="0" fontId="8" fillId="3" borderId="4" xfId="1" applyFill="1" applyBorder="1" applyAlignment="1" applyProtection="1">
      <alignment horizontal="center"/>
      <protection hidden="1"/>
    </xf>
    <xf numFmtId="49" fontId="8" fillId="2" borderId="5" xfId="1" applyNumberFormat="1" applyFill="1" applyBorder="1" applyAlignment="1" applyProtection="1">
      <alignment horizontal="center"/>
      <protection hidden="1"/>
    </xf>
    <xf numFmtId="49" fontId="8" fillId="2" borderId="6" xfId="1" applyNumberFormat="1" applyFill="1" applyBorder="1" applyAlignment="1" applyProtection="1">
      <alignment horizontal="center"/>
      <protection hidden="1"/>
    </xf>
    <xf numFmtId="49" fontId="8" fillId="3" borderId="5" xfId="1" applyNumberFormat="1" applyFill="1" applyBorder="1" applyAlignment="1" applyProtection="1">
      <alignment horizontal="center"/>
      <protection hidden="1"/>
    </xf>
    <xf numFmtId="49" fontId="8" fillId="3" borderId="6" xfId="1" applyNumberFormat="1" applyFill="1" applyBorder="1" applyAlignment="1" applyProtection="1">
      <alignment horizontal="center"/>
      <protection hidden="1"/>
    </xf>
    <xf numFmtId="0" fontId="5" fillId="3" borderId="7" xfId="0" applyFont="1" applyFill="1" applyBorder="1" applyAlignment="1" applyProtection="1">
      <alignment horizontal="right"/>
      <protection hidden="1"/>
    </xf>
    <xf numFmtId="0" fontId="5" fillId="3" borderId="4" xfId="0" applyFont="1" applyFill="1" applyBorder="1" applyAlignment="1" applyProtection="1">
      <alignment horizontal="right"/>
      <protection hidden="1"/>
    </xf>
    <xf numFmtId="4" fontId="10" fillId="0" borderId="0" xfId="0" applyNumberFormat="1" applyFont="1" applyFill="1" applyAlignment="1" applyProtection="1">
      <alignment horizontal="left"/>
      <protection hidden="1"/>
    </xf>
    <xf numFmtId="4" fontId="5" fillId="4" borderId="43" xfId="0" applyNumberFormat="1" applyFont="1" applyFill="1" applyBorder="1" applyAlignment="1" applyProtection="1">
      <alignment horizontal="center" vertical="center" wrapText="1"/>
      <protection hidden="1"/>
    </xf>
    <xf numFmtId="4" fontId="5" fillId="4" borderId="46" xfId="0" applyNumberFormat="1" applyFont="1" applyFill="1" applyBorder="1" applyAlignment="1" applyProtection="1">
      <alignment horizontal="center" vertical="center" wrapText="1"/>
      <protection hidden="1"/>
    </xf>
    <xf numFmtId="4" fontId="2" fillId="0" borderId="0" xfId="0" applyNumberFormat="1" applyFont="1" applyFill="1" applyBorder="1" applyAlignment="1" applyProtection="1">
      <alignment horizontal="left"/>
      <protection hidden="1"/>
    </xf>
    <xf numFmtId="4" fontId="5" fillId="4" borderId="43" xfId="0" applyNumberFormat="1" applyFont="1" applyFill="1" applyBorder="1" applyAlignment="1" applyProtection="1">
      <alignment horizontal="center" vertical="center"/>
      <protection hidden="1"/>
    </xf>
    <xf numFmtId="4" fontId="5" fillId="4" borderId="46" xfId="0" applyNumberFormat="1" applyFont="1" applyFill="1" applyBorder="1" applyAlignment="1" applyProtection="1">
      <alignment horizontal="center" vertical="center"/>
      <protection hidden="1"/>
    </xf>
    <xf numFmtId="4" fontId="18" fillId="0" borderId="0" xfId="0" applyNumberFormat="1" applyFont="1" applyAlignment="1" applyProtection="1">
      <protection hidden="1"/>
    </xf>
    <xf numFmtId="4" fontId="0" fillId="0" borderId="0" xfId="0" applyNumberFormat="1" applyAlignment="1" applyProtection="1">
      <alignment horizontal="left"/>
      <protection hidden="1"/>
    </xf>
    <xf numFmtId="4" fontId="0" fillId="0" borderId="0" xfId="0" applyNumberFormat="1" applyAlignment="1" applyProtection="1">
      <protection hidden="1"/>
    </xf>
    <xf numFmtId="4" fontId="0" fillId="2" borderId="30" xfId="0" applyNumberFormat="1" applyFill="1" applyBorder="1" applyAlignment="1" applyProtection="1">
      <alignment horizontal="center"/>
      <protection hidden="1"/>
    </xf>
    <xf numFmtId="4" fontId="0" fillId="3" borderId="31" xfId="0" applyNumberFormat="1" applyFill="1" applyBorder="1" applyAlignment="1" applyProtection="1">
      <alignment horizontal="center"/>
      <protection hidden="1"/>
    </xf>
    <xf numFmtId="4" fontId="0" fillId="3" borderId="32" xfId="0" applyNumberFormat="1" applyFill="1" applyBorder="1" applyAlignment="1" applyProtection="1">
      <alignment horizontal="center"/>
      <protection hidden="1"/>
    </xf>
    <xf numFmtId="4" fontId="2" fillId="0" borderId="35" xfId="0" applyNumberFormat="1" applyFont="1" applyBorder="1" applyAlignment="1" applyProtection="1">
      <alignment horizontal="center" vertical="center" textRotation="90"/>
      <protection hidden="1"/>
    </xf>
    <xf numFmtId="4" fontId="0" fillId="0" borderId="34" xfId="0" applyNumberFormat="1" applyBorder="1" applyAlignment="1" applyProtection="1">
      <alignment horizontal="center" vertical="center" textRotation="90"/>
      <protection hidden="1"/>
    </xf>
    <xf numFmtId="4" fontId="0" fillId="0" borderId="33" xfId="0" applyNumberFormat="1" applyBorder="1" applyAlignment="1" applyProtection="1">
      <alignment horizontal="center" vertical="center" textRotation="90"/>
      <protection hidden="1"/>
    </xf>
    <xf numFmtId="4" fontId="2" fillId="0" borderId="80" xfId="0" applyNumberFormat="1" applyFont="1" applyBorder="1" applyAlignment="1" applyProtection="1">
      <alignment horizontal="center" vertical="center" textRotation="90"/>
      <protection hidden="1"/>
    </xf>
    <xf numFmtId="4" fontId="2" fillId="0" borderId="5" xfId="0" applyNumberFormat="1" applyFont="1" applyBorder="1" applyAlignment="1" applyProtection="1">
      <alignment horizontal="center" vertical="center" textRotation="90"/>
      <protection hidden="1"/>
    </xf>
    <xf numFmtId="4" fontId="2" fillId="0" borderId="3" xfId="0" applyNumberFormat="1" applyFont="1" applyBorder="1" applyAlignment="1" applyProtection="1">
      <alignment horizontal="center" vertical="center" textRotation="90"/>
      <protection hidden="1"/>
    </xf>
    <xf numFmtId="4" fontId="2" fillId="0" borderId="0" xfId="0" applyNumberFormat="1" applyFont="1" applyAlignment="1" applyProtection="1">
      <alignment horizontal="left"/>
      <protection hidden="1"/>
    </xf>
    <xf numFmtId="4" fontId="2" fillId="0" borderId="0" xfId="0" applyNumberFormat="1" applyFont="1" applyBorder="1" applyAlignment="1" applyProtection="1">
      <alignment horizontal="left"/>
      <protection hidden="1"/>
    </xf>
    <xf numFmtId="4" fontId="2" fillId="0" borderId="0" xfId="0" applyNumberFormat="1" applyFont="1" applyFill="1" applyBorder="1" applyAlignment="1" applyProtection="1">
      <protection hidden="1"/>
    </xf>
    <xf numFmtId="4" fontId="0" fillId="3" borderId="77" xfId="0" applyNumberFormat="1" applyFill="1" applyBorder="1" applyAlignment="1" applyProtection="1">
      <alignment horizontal="center"/>
      <protection hidden="1"/>
    </xf>
    <xf numFmtId="4" fontId="0" fillId="3" borderId="79" xfId="0" applyNumberFormat="1" applyFill="1" applyBorder="1" applyAlignment="1" applyProtection="1">
      <alignment horizontal="center"/>
      <protection hidden="1"/>
    </xf>
    <xf numFmtId="2" fontId="0" fillId="3" borderId="5" xfId="0" applyNumberFormat="1" applyFill="1" applyBorder="1" applyAlignment="1" applyProtection="1">
      <alignment horizontal="center"/>
      <protection hidden="1"/>
    </xf>
    <xf numFmtId="2" fontId="0" fillId="3" borderId="6"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2" fontId="0" fillId="2" borderId="6" xfId="0" applyNumberFormat="1" applyFill="1" applyBorder="1" applyAlignment="1" applyProtection="1">
      <alignment horizontal="center"/>
      <protection hidden="1"/>
    </xf>
    <xf numFmtId="2" fontId="0" fillId="3" borderId="3" xfId="0" applyNumberFormat="1" applyFill="1" applyBorder="1" applyAlignment="1" applyProtection="1">
      <alignment horizontal="center"/>
      <protection hidden="1"/>
    </xf>
    <xf numFmtId="2" fontId="0" fillId="3" borderId="4" xfId="0" applyNumberFormat="1" applyFill="1" applyBorder="1" applyAlignment="1" applyProtection="1">
      <alignment horizontal="center"/>
      <protection hidden="1"/>
    </xf>
    <xf numFmtId="0" fontId="5" fillId="4" borderId="82" xfId="0" applyFont="1" applyFill="1" applyBorder="1" applyAlignment="1" applyProtection="1">
      <alignment horizontal="center" vertical="center"/>
      <protection hidden="1"/>
    </xf>
    <xf numFmtId="0" fontId="5" fillId="4" borderId="86" xfId="0" applyFont="1" applyFill="1" applyBorder="1" applyAlignment="1" applyProtection="1">
      <alignment horizontal="center" vertical="center"/>
      <protection hidden="1"/>
    </xf>
    <xf numFmtId="0" fontId="2" fillId="2" borderId="85"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89" xfId="0" applyFont="1" applyFill="1" applyBorder="1" applyAlignment="1" applyProtection="1">
      <alignment horizontal="center" vertical="center"/>
      <protection hidden="1"/>
    </xf>
    <xf numFmtId="0" fontId="2" fillId="2" borderId="34" xfId="0" applyFont="1" applyFill="1" applyBorder="1" applyAlignment="1" applyProtection="1">
      <alignment horizontal="center" vertical="center"/>
      <protection hidden="1"/>
    </xf>
    <xf numFmtId="0" fontId="2" fillId="2" borderId="33" xfId="0" applyFont="1" applyFill="1" applyBorder="1" applyAlignment="1" applyProtection="1">
      <alignment horizontal="center" vertical="center"/>
      <protection hidden="1"/>
    </xf>
    <xf numFmtId="0" fontId="5" fillId="4" borderId="81" xfId="0" applyFont="1" applyFill="1" applyBorder="1" applyAlignment="1" applyProtection="1">
      <alignment horizontal="center"/>
      <protection hidden="1"/>
    </xf>
    <xf numFmtId="2" fontId="2" fillId="0" borderId="5" xfId="0" applyNumberFormat="1" applyFont="1" applyFill="1" applyBorder="1" applyAlignment="1" applyProtection="1">
      <alignment horizontal="center"/>
      <protection hidden="1"/>
    </xf>
    <xf numFmtId="2" fontId="2" fillId="0" borderId="6" xfId="0" applyNumberFormat="1" applyFont="1" applyFill="1" applyBorder="1" applyAlignment="1" applyProtection="1">
      <alignment horizontal="center"/>
      <protection hidden="1"/>
    </xf>
    <xf numFmtId="0" fontId="5" fillId="0" borderId="35" xfId="0" applyFont="1" applyBorder="1" applyAlignment="1" applyProtection="1">
      <alignment horizontal="center" vertical="center" textRotation="90"/>
      <protection hidden="1"/>
    </xf>
    <xf numFmtId="0" fontId="5" fillId="0" borderId="34" xfId="0" applyFont="1" applyBorder="1" applyAlignment="1" applyProtection="1">
      <alignment horizontal="center" vertical="center" textRotation="90"/>
      <protection hidden="1"/>
    </xf>
    <xf numFmtId="0" fontId="0" fillId="0" borderId="0" xfId="0" applyBorder="1" applyAlignment="1" applyProtection="1">
      <alignment horizontal="center"/>
      <protection hidden="1"/>
    </xf>
    <xf numFmtId="0" fontId="25" fillId="0" borderId="0" xfId="0" applyFont="1" applyBorder="1" applyAlignment="1" applyProtection="1">
      <alignment horizontal="left"/>
      <protection hidden="1"/>
    </xf>
    <xf numFmtId="0" fontId="25" fillId="0" borderId="0" xfId="0" applyFont="1" applyBorder="1" applyAlignment="1" applyProtection="1">
      <alignment horizontal="center"/>
      <protection hidden="1"/>
    </xf>
    <xf numFmtId="0" fontId="0" fillId="0" borderId="0" xfId="0" applyBorder="1" applyAlignment="1" applyProtection="1">
      <alignment horizontal="left"/>
      <protection hidden="1"/>
    </xf>
    <xf numFmtId="0" fontId="5" fillId="0" borderId="33" xfId="0" applyFont="1" applyBorder="1" applyAlignment="1" applyProtection="1">
      <alignment horizontal="center" vertical="center" textRotation="90"/>
      <protection hidden="1"/>
    </xf>
    <xf numFmtId="0" fontId="15" fillId="4" borderId="29" xfId="0" applyFont="1" applyFill="1" applyBorder="1" applyAlignment="1" applyProtection="1">
      <alignment horizontal="center" vertical="center"/>
      <protection hidden="1"/>
    </xf>
    <xf numFmtId="0" fontId="15" fillId="4" borderId="19" xfId="0" applyFont="1" applyFill="1" applyBorder="1" applyAlignment="1" applyProtection="1">
      <alignment horizontal="center" vertical="center"/>
      <protection hidden="1"/>
    </xf>
    <xf numFmtId="0" fontId="15" fillId="4" borderId="18" xfId="0" applyFont="1" applyFill="1" applyBorder="1" applyAlignment="1" applyProtection="1">
      <alignment horizontal="center" vertical="center"/>
      <protection hidden="1"/>
    </xf>
    <xf numFmtId="0" fontId="0" fillId="0" borderId="5" xfId="0" applyBorder="1" applyAlignment="1" applyProtection="1">
      <alignment horizontal="center"/>
      <protection hidden="1"/>
    </xf>
    <xf numFmtId="0" fontId="24" fillId="0" borderId="0" xfId="0" applyFont="1" applyBorder="1" applyAlignment="1" applyProtection="1">
      <alignment horizontal="left"/>
      <protection hidden="1"/>
    </xf>
    <xf numFmtId="0" fontId="5" fillId="0" borderId="5" xfId="0" applyFont="1" applyBorder="1" applyAlignment="1" applyProtection="1">
      <alignment horizontal="center" vertical="center" textRotation="90"/>
      <protection hidden="1"/>
    </xf>
    <xf numFmtId="0" fontId="22" fillId="4" borderId="29" xfId="0" applyFont="1" applyFill="1" applyBorder="1" applyAlignment="1" applyProtection="1">
      <alignment horizontal="center" vertical="center"/>
      <protection hidden="1"/>
    </xf>
    <xf numFmtId="0" fontId="22" fillId="4" borderId="18" xfId="0" applyFont="1" applyFill="1" applyBorder="1" applyAlignment="1" applyProtection="1">
      <alignment horizontal="center" vertic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2" fontId="0" fillId="3" borderId="80" xfId="0" applyNumberFormat="1" applyFill="1" applyBorder="1" applyAlignment="1" applyProtection="1">
      <alignment horizontal="center"/>
      <protection hidden="1"/>
    </xf>
    <xf numFmtId="2" fontId="0" fillId="3" borderId="85" xfId="0" applyNumberFormat="1" applyFill="1" applyBorder="1" applyAlignment="1" applyProtection="1">
      <alignment horizontal="center"/>
      <protection hidden="1"/>
    </xf>
    <xf numFmtId="0" fontId="2" fillId="4" borderId="0" xfId="0" applyFont="1" applyFill="1" applyBorder="1" applyAlignment="1" applyProtection="1">
      <alignment horizontal="center"/>
      <protection hidden="1"/>
    </xf>
    <xf numFmtId="0" fontId="21" fillId="4" borderId="80" xfId="0" applyFont="1" applyFill="1" applyBorder="1" applyAlignment="1" applyProtection="1">
      <alignment horizontal="center"/>
      <protection hidden="1"/>
    </xf>
    <xf numFmtId="0" fontId="21" fillId="4" borderId="81" xfId="0" applyFont="1" applyFill="1" applyBorder="1" applyAlignment="1" applyProtection="1">
      <alignment horizontal="center"/>
      <protection hidden="1"/>
    </xf>
    <xf numFmtId="0" fontId="21" fillId="4" borderId="85" xfId="0" applyFont="1" applyFill="1" applyBorder="1" applyAlignment="1" applyProtection="1">
      <alignment horizontal="center"/>
      <protection hidden="1"/>
    </xf>
    <xf numFmtId="0" fontId="20" fillId="4" borderId="80" xfId="0" applyFont="1" applyFill="1" applyBorder="1" applyAlignment="1" applyProtection="1">
      <alignment horizontal="center" wrapText="1"/>
      <protection hidden="1"/>
    </xf>
    <xf numFmtId="0" fontId="20" fillId="4" borderId="85" xfId="0" applyFont="1" applyFill="1" applyBorder="1" applyAlignment="1" applyProtection="1">
      <alignment horizontal="center" wrapText="1"/>
      <protection hidden="1"/>
    </xf>
    <xf numFmtId="0" fontId="20" fillId="4" borderId="5" xfId="0" applyFont="1" applyFill="1" applyBorder="1" applyAlignment="1" applyProtection="1">
      <alignment horizontal="center" wrapText="1"/>
      <protection hidden="1"/>
    </xf>
    <xf numFmtId="0" fontId="20" fillId="4" borderId="6" xfId="0" applyFont="1" applyFill="1" applyBorder="1" applyAlignment="1" applyProtection="1">
      <alignment horizontal="center" wrapText="1"/>
      <protection hidden="1"/>
    </xf>
    <xf numFmtId="0" fontId="10"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11" fillId="0" borderId="7" xfId="0" applyFont="1" applyBorder="1" applyAlignment="1" applyProtection="1">
      <alignment horizontal="center"/>
      <protection hidden="1"/>
    </xf>
    <xf numFmtId="2" fontId="2" fillId="0" borderId="82" xfId="0" applyNumberFormat="1" applyFont="1" applyFill="1" applyBorder="1" applyAlignment="1" applyProtection="1">
      <alignment horizontal="center"/>
      <protection hidden="1"/>
    </xf>
    <xf numFmtId="2" fontId="2" fillId="0" borderId="86" xfId="0" applyNumberFormat="1" applyFont="1" applyFill="1" applyBorder="1" applyAlignment="1" applyProtection="1">
      <alignment horizontal="center"/>
      <protection hidden="1"/>
    </xf>
    <xf numFmtId="3" fontId="2" fillId="2" borderId="82" xfId="2" applyNumberFormat="1" applyFill="1" applyBorder="1" applyAlignment="1" applyProtection="1">
      <alignment horizontal="center"/>
      <protection hidden="1"/>
    </xf>
    <xf numFmtId="3" fontId="2" fillId="2" borderId="78" xfId="2" applyNumberFormat="1" applyFill="1" applyBorder="1" applyAlignment="1" applyProtection="1">
      <alignment horizontal="center"/>
      <protection hidden="1"/>
    </xf>
    <xf numFmtId="3" fontId="2" fillId="2" borderId="86" xfId="2" applyNumberFormat="1" applyFill="1" applyBorder="1" applyAlignment="1" applyProtection="1">
      <alignment horizontal="center"/>
      <protection hidden="1"/>
    </xf>
    <xf numFmtId="2" fontId="0" fillId="3" borderId="3" xfId="0" applyNumberFormat="1" applyFill="1" applyBorder="1" applyAlignment="1" applyProtection="1">
      <alignment horizontal="left"/>
      <protection hidden="1"/>
    </xf>
    <xf numFmtId="2" fontId="0" fillId="3" borderId="4" xfId="0" applyNumberFormat="1" applyFill="1" applyBorder="1" applyAlignment="1" applyProtection="1">
      <alignment horizontal="left"/>
      <protection hidden="1"/>
    </xf>
    <xf numFmtId="0" fontId="2" fillId="0" borderId="0" xfId="0" applyFont="1" applyAlignment="1">
      <alignment horizontal="left" wrapText="1"/>
    </xf>
    <xf numFmtId="0" fontId="5" fillId="0" borderId="0" xfId="0" applyFon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NumberFormat="1" applyAlignment="1">
      <alignment horizontal="left" vertical="center" wrapText="1"/>
    </xf>
    <xf numFmtId="0" fontId="0" fillId="0" borderId="0" xfId="0" applyAlignment="1">
      <alignment horizontal="left" wrapText="1"/>
    </xf>
    <xf numFmtId="0" fontId="9"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wrapText="1"/>
    </xf>
    <xf numFmtId="0" fontId="5" fillId="0" borderId="0" xfId="0" applyFont="1" applyAlignment="1">
      <alignment horizontal="left" wrapText="1"/>
    </xf>
    <xf numFmtId="0" fontId="0" fillId="0" borderId="0" xfId="0" applyAlignment="1">
      <alignment horizontal="center"/>
    </xf>
    <xf numFmtId="0" fontId="2" fillId="2" borderId="0" xfId="0" applyFont="1" applyFill="1" applyAlignment="1">
      <alignment horizontal="left"/>
    </xf>
    <xf numFmtId="0" fontId="15" fillId="2" borderId="0" xfId="0" applyFont="1" applyFill="1" applyAlignment="1">
      <alignment horizontal="left"/>
    </xf>
    <xf numFmtId="0" fontId="50" fillId="2" borderId="0" xfId="0" applyFont="1" applyFill="1" applyAlignment="1">
      <alignment horizontal="left"/>
    </xf>
    <xf numFmtId="0" fontId="8" fillId="2" borderId="0" xfId="1" applyFill="1" applyAlignment="1" applyProtection="1">
      <alignment horizontal="left"/>
    </xf>
  </cellXfs>
  <cellStyles count="53840">
    <cellStyle name="0mitP" xfId="4310"/>
    <cellStyle name="0ohneP" xfId="4152"/>
    <cellStyle name="10mitP" xfId="4309"/>
    <cellStyle name="12mitP" xfId="4151"/>
    <cellStyle name="12ohneP" xfId="4307"/>
    <cellStyle name="13mitP" xfId="4308"/>
    <cellStyle name="1mitP" xfId="4150"/>
    <cellStyle name="1ohneP" xfId="4504"/>
    <cellStyle name="20 % - Akzent1 2" xfId="2623"/>
    <cellStyle name="20 % - Akzent1 3" xfId="2599"/>
    <cellStyle name="20 % - Akzent1 4" xfId="2498"/>
    <cellStyle name="20 % - Akzent2 2" xfId="2624"/>
    <cellStyle name="20 % - Akzent2 3" xfId="2603"/>
    <cellStyle name="20 % - Akzent2 4" xfId="2499"/>
    <cellStyle name="20 % - Akzent3 2" xfId="2625"/>
    <cellStyle name="20 % - Akzent3 3" xfId="2607"/>
    <cellStyle name="20 % - Akzent3 4" xfId="2500"/>
    <cellStyle name="20 % - Akzent4 2" xfId="2626"/>
    <cellStyle name="20 % - Akzent4 3" xfId="2611"/>
    <cellStyle name="20 % - Akzent4 4" xfId="2501"/>
    <cellStyle name="20 % - Akzent5 2" xfId="2627"/>
    <cellStyle name="20 % - Akzent5 3" xfId="2615"/>
    <cellStyle name="20 % - Akzent5 4" xfId="2502"/>
    <cellStyle name="20 % - Akzent6 2" xfId="2628"/>
    <cellStyle name="20 % - Akzent6 3" xfId="2619"/>
    <cellStyle name="20 % - Akzent6 4" xfId="2503"/>
    <cellStyle name="20% - Accent1" xfId="7"/>
    <cellStyle name="20% - Accent1 2" xfId="111"/>
    <cellStyle name="20% - Accent1 3" xfId="73"/>
    <cellStyle name="20% - Accent2" xfId="8"/>
    <cellStyle name="20% - Accent2 2" xfId="112"/>
    <cellStyle name="20% - Accent2 3" xfId="74"/>
    <cellStyle name="20% - Accent3" xfId="9"/>
    <cellStyle name="20% - Accent3 2" xfId="113"/>
    <cellStyle name="20% - Accent3 3" xfId="75"/>
    <cellStyle name="20% - Accent4" xfId="10"/>
    <cellStyle name="20% - Accent4 2" xfId="114"/>
    <cellStyle name="20% - Accent4 3" xfId="76"/>
    <cellStyle name="20% - Accent5" xfId="11"/>
    <cellStyle name="20% - Accent5 2" xfId="115"/>
    <cellStyle name="20% - Accent5 3" xfId="77"/>
    <cellStyle name="20% - Accent6" xfId="12"/>
    <cellStyle name="20% - Accent6 2" xfId="116"/>
    <cellStyle name="20% - Accent6 3" xfId="78"/>
    <cellStyle name="20% - Akzent1 2" xfId="144"/>
    <cellStyle name="20% - Akzent1 2 2" xfId="4737"/>
    <cellStyle name="20% - Akzent1 2 2 2" xfId="4731"/>
    <cellStyle name="20% - Akzent1 2 2 2 2" xfId="4158"/>
    <cellStyle name="20% - Akzent1 2 2 2 2 2" xfId="4147"/>
    <cellStyle name="20% - Akzent1 2 2 2 3" xfId="4732"/>
    <cellStyle name="20% - Akzent1 2 2 2 4" xfId="4159"/>
    <cellStyle name="20% - Akzent1 2 2 2 5" xfId="4155"/>
    <cellStyle name="20% - Akzent1 2 2 3" xfId="4734"/>
    <cellStyle name="20% - Akzent1 2 2 3 2" xfId="4736"/>
    <cellStyle name="20% - Akzent1 2 2 4" xfId="4176"/>
    <cellStyle name="20% - Akzent1 2 2 5" xfId="4730"/>
    <cellStyle name="20% - Akzent1 2 2 6" xfId="4157"/>
    <cellStyle name="20% - Akzent1 2 3" xfId="4682"/>
    <cellStyle name="20% - Akzent1 2 3 2" xfId="4521"/>
    <cellStyle name="20% - Akzent1 2 3 2 2" xfId="4639"/>
    <cellStyle name="20% - Akzent1 2 3 3" xfId="4387"/>
    <cellStyle name="20% - Akzent1 2 3 4" xfId="4427"/>
    <cellStyle name="20% - Akzent1 2 3 5" xfId="4635"/>
    <cellStyle name="20% - Akzent1 2 4" xfId="4381"/>
    <cellStyle name="20% - Akzent1 2 4 2" xfId="4691"/>
    <cellStyle name="20% - Akzent1 2 5" xfId="4530"/>
    <cellStyle name="20% - Akzent1 2 6" xfId="4648"/>
    <cellStyle name="20% - Akzent1 2 7" xfId="4735"/>
    <cellStyle name="20% - Akzent1 3" xfId="4403"/>
    <cellStyle name="20% - Akzent2 2" xfId="145"/>
    <cellStyle name="20% - Akzent2 3" xfId="4722"/>
    <cellStyle name="20% - Akzent3 2" xfId="146"/>
    <cellStyle name="20% - Akzent3 3" xfId="4446"/>
    <cellStyle name="20% - Akzent4 2" xfId="147"/>
    <cellStyle name="20% - Akzent4 3" xfId="4270"/>
    <cellStyle name="20% - Akzent5 2" xfId="148"/>
    <cellStyle name="20% - Akzent5 3" xfId="4361"/>
    <cellStyle name="20% - Akzent6 2" xfId="149"/>
    <cellStyle name="20% - Akzent6 3" xfId="4519"/>
    <cellStyle name="2mitP" xfId="4637"/>
    <cellStyle name="2ohneP" xfId="4385"/>
    <cellStyle name="2x indented GHG Textfiels" xfId="187"/>
    <cellStyle name="2x indented GHG Textfiels 2" xfId="422"/>
    <cellStyle name="2x indented GHG Textfiels 2 2" xfId="609"/>
    <cellStyle name="2x indented GHG Textfiels 2 2 2" xfId="4517"/>
    <cellStyle name="2x indented GHG Textfiels 2 2 3" xfId="3126"/>
    <cellStyle name="2x indented GHG Textfiels 2 3" xfId="4496"/>
    <cellStyle name="2x indented GHG Textfiels 2 4" xfId="4701"/>
    <cellStyle name="2x indented GHG Textfiels 2 5" xfId="2943"/>
    <cellStyle name="2x indented GHG Textfiels 3" xfId="528"/>
    <cellStyle name="2x indented GHG Textfiels 3 10" xfId="4418"/>
    <cellStyle name="2x indented GHG Textfiels 3 10 2" xfId="4663"/>
    <cellStyle name="2x indented GHG Textfiels 3 11" xfId="4424"/>
    <cellStyle name="2x indented GHG Textfiels 3 11 2" xfId="4705"/>
    <cellStyle name="2x indented GHG Textfiels 3 12" xfId="4544"/>
    <cellStyle name="2x indented GHG Textfiels 3 12 2" xfId="4261"/>
    <cellStyle name="2x indented GHG Textfiels 3 13" xfId="4634"/>
    <cellStyle name="2x indented GHG Textfiels 3 13 2" xfId="4380"/>
    <cellStyle name="2x indented GHG Textfiels 3 14" xfId="4690"/>
    <cellStyle name="2x indented GHG Textfiels 3 14 2" xfId="4529"/>
    <cellStyle name="2x indented GHG Textfiels 3 15" xfId="4647"/>
    <cellStyle name="2x indented GHG Textfiels 3 15 2" xfId="4401"/>
    <cellStyle name="2x indented GHG Textfiels 3 16" xfId="4679"/>
    <cellStyle name="2x indented GHG Textfiels 3 16 2" xfId="4721"/>
    <cellStyle name="2x indented GHG Textfiels 3 17" xfId="4560"/>
    <cellStyle name="2x indented GHG Textfiels 3 17 2" xfId="4445"/>
    <cellStyle name="2x indented GHG Textfiels 3 18" xfId="4352"/>
    <cellStyle name="2x indented GHG Textfiels 3 18 2" xfId="4621"/>
    <cellStyle name="2x indented GHG Textfiels 3 19" xfId="4366"/>
    <cellStyle name="2x indented GHG Textfiels 3 19 2" xfId="4685"/>
    <cellStyle name="2x indented GHG Textfiels 3 2" xfId="4510"/>
    <cellStyle name="2x indented GHG Textfiels 3 2 10" xfId="4642"/>
    <cellStyle name="2x indented GHG Textfiels 3 2 10 2" xfId="4390"/>
    <cellStyle name="2x indented GHG Textfiels 3 2 10 2 2" xfId="4667"/>
    <cellStyle name="2x indented GHG Textfiels 3 2 10 3" xfId="4709"/>
    <cellStyle name="2x indented GHG Textfiels 3 2 10 3 2" xfId="4548"/>
    <cellStyle name="2x indented GHG Textfiels 3 2 10 4" xfId="4429"/>
    <cellStyle name="2x indented GHG Textfiels 3 2 10 4 2" xfId="4633"/>
    <cellStyle name="2x indented GHG Textfiels 3 2 10 5" xfId="4379"/>
    <cellStyle name="2x indented GHG Textfiels 3 2 10 5 2" xfId="4694"/>
    <cellStyle name="2x indented GHG Textfiels 3 2 10 6" xfId="4533"/>
    <cellStyle name="2x indented GHG Textfiels 3 2 10 6 2" xfId="4651"/>
    <cellStyle name="2x indented GHG Textfiels 3 2 10 7" xfId="4406"/>
    <cellStyle name="2x indented GHG Textfiels 3 2 10 7 2" xfId="4678"/>
    <cellStyle name="2x indented GHG Textfiels 3 2 10 8" xfId="4720"/>
    <cellStyle name="2x indented GHG Textfiels 3 2 11" xfId="4559"/>
    <cellStyle name="2x indented GHG Textfiels 3 2 11 2" xfId="4444"/>
    <cellStyle name="2x indented GHG Textfiels 3 2 11 2 2" xfId="4351"/>
    <cellStyle name="2x indented GHG Textfiels 3 2 11 3" xfId="4272"/>
    <cellStyle name="2x indented GHG Textfiels 3 2 11 3 2" xfId="4200"/>
    <cellStyle name="2x indented GHG Textfiels 3 2 11 4" xfId="4656"/>
    <cellStyle name="2x indented GHG Textfiels 3 2 11 4 2" xfId="4699"/>
    <cellStyle name="2x indented GHG Textfiels 3 2 11 5" xfId="4538"/>
    <cellStyle name="2x indented GHG Textfiels 3 2 11 5 2" xfId="4413"/>
    <cellStyle name="2x indented GHG Textfiels 3 2 11 6" xfId="4646"/>
    <cellStyle name="2x indented GHG Textfiels 3 2 11 6 2" xfId="4398"/>
    <cellStyle name="2x indented GHG Textfiels 3 2 11 7" xfId="4689"/>
    <cellStyle name="2x indented GHG Textfiels 3 2 12" xfId="4528"/>
    <cellStyle name="2x indented GHG Textfiels 3 2 12 2" xfId="4417"/>
    <cellStyle name="2x indented GHG Textfiels 3 2 12 2 2" xfId="4198"/>
    <cellStyle name="2x indented GHG Textfiels 3 2 12 3" xfId="4350"/>
    <cellStyle name="2x indented GHG Textfiels 3 2 12 3 2" xfId="4177"/>
    <cellStyle name="2x indented GHG Textfiels 3 2 12 4" xfId="4226"/>
    <cellStyle name="2x indented GHG Textfiels 3 2 12 4 2" xfId="4173"/>
    <cellStyle name="2x indented GHG Textfiels 3 2 12 5" xfId="4349"/>
    <cellStyle name="2x indented GHG Textfiels 3 2 12 5 2" xfId="4202"/>
    <cellStyle name="2x indented GHG Textfiels 3 2 12 6" xfId="4172"/>
    <cellStyle name="2x indented GHG Textfiels 3 2 12 6 2" xfId="4348"/>
    <cellStyle name="2x indented GHG Textfiels 3 2 12 7" xfId="4654"/>
    <cellStyle name="2x indented GHG Textfiels 3 2 13" xfId="4697"/>
    <cellStyle name="2x indented GHG Textfiels 3 2 13 2" xfId="4536"/>
    <cellStyle name="2x indented GHG Textfiels 3 2 14" xfId="4411"/>
    <cellStyle name="2x indented GHG Textfiels 3 2 14 2" xfId="4658"/>
    <cellStyle name="2x indented GHG Textfiels 3 2 15" xfId="4416"/>
    <cellStyle name="2x indented GHG Textfiels 3 2 15 2" xfId="4700"/>
    <cellStyle name="2x indented GHG Textfiels 3 2 16" xfId="4539"/>
    <cellStyle name="2x indented GHG Textfiels 3 2 16 2" xfId="4185"/>
    <cellStyle name="2x indented GHG Textfiels 3 2 17" xfId="4661"/>
    <cellStyle name="2x indented GHG Textfiels 3 2 17 2" xfId="4422"/>
    <cellStyle name="2x indented GHG Textfiels 3 2 18" xfId="4703"/>
    <cellStyle name="2x indented GHG Textfiels 3 2 18 2" xfId="4542"/>
    <cellStyle name="2x indented GHG Textfiels 3 2 19" xfId="4237"/>
    <cellStyle name="2x indented GHG Textfiels 3 2 19 2" xfId="4632"/>
    <cellStyle name="2x indented GHG Textfiels 3 2 2" xfId="4378"/>
    <cellStyle name="2x indented GHG Textfiels 3 2 2 10" xfId="4719"/>
    <cellStyle name="2x indented GHG Textfiels 3 2 2 10 2" xfId="4558"/>
    <cellStyle name="2x indented GHG Textfiels 3 2 2 11" xfId="4677"/>
    <cellStyle name="2x indented GHG Textfiels 3 2 2 11 2" xfId="4443"/>
    <cellStyle name="2x indented GHG Textfiels 3 2 2 12" xfId="4347"/>
    <cellStyle name="2x indented GHG Textfiels 3 2 2 12 2" xfId="4631"/>
    <cellStyle name="2x indented GHG Textfiels 3 2 2 13" xfId="4377"/>
    <cellStyle name="2x indented GHG Textfiels 3 2 2 13 2" xfId="4687"/>
    <cellStyle name="2x indented GHG Textfiels 3 2 2 14" xfId="4526"/>
    <cellStyle name="2x indented GHG Textfiels 3 2 2 14 2" xfId="4644"/>
    <cellStyle name="2x indented GHG Textfiels 3 2 2 15" xfId="4396"/>
    <cellStyle name="2x indented GHG Textfiels 3 2 2 15 2" xfId="4676"/>
    <cellStyle name="2x indented GHG Textfiels 3 2 2 16" xfId="4718"/>
    <cellStyle name="2x indented GHG Textfiels 3 2 2 16 2" xfId="4557"/>
    <cellStyle name="2x indented GHG Textfiels 3 2 2 17" xfId="4442"/>
    <cellStyle name="2x indented GHG Textfiels 3 2 2 17 2" xfId="4346"/>
    <cellStyle name="2x indented GHG Textfiels 3 2 2 18" xfId="4620"/>
    <cellStyle name="2x indented GHG Textfiels 3 2 2 18 2" xfId="4365"/>
    <cellStyle name="2x indented GHG Textfiels 3 2 2 19" xfId="4666"/>
    <cellStyle name="2x indented GHG Textfiels 3 2 2 19 2" xfId="4708"/>
    <cellStyle name="2x indented GHG Textfiels 3 2 2 2" xfId="4547"/>
    <cellStyle name="2x indented GHG Textfiels 3 2 2 2 2" xfId="4428"/>
    <cellStyle name="2x indented GHG Textfiels 3 2 2 2 2 2" xfId="4345"/>
    <cellStyle name="2x indented GHG Textfiels 3 2 2 2 3" xfId="4271"/>
    <cellStyle name="2x indented GHG Textfiels 3 2 2 2 3 2" xfId="4615"/>
    <cellStyle name="2x indented GHG Textfiels 3 2 2 2 4" xfId="4358"/>
    <cellStyle name="2x indented GHG Textfiels 3 2 2 2 4 2" xfId="4683"/>
    <cellStyle name="2x indented GHG Textfiels 3 2 2 2 5" xfId="4522"/>
    <cellStyle name="2x indented GHG Textfiels 3 2 2 2 5 2" xfId="4640"/>
    <cellStyle name="2x indented GHG Textfiels 3 2 2 2 6" xfId="4388"/>
    <cellStyle name="2x indented GHG Textfiels 3 2 2 2 6 2" xfId="4662"/>
    <cellStyle name="2x indented GHG Textfiels 3 2 2 2 7" xfId="4704"/>
    <cellStyle name="2x indented GHG Textfiels 3 2 2 2 7 2" xfId="4543"/>
    <cellStyle name="2x indented GHG Textfiels 3 2 2 2 8" xfId="4423"/>
    <cellStyle name="2x indented GHG Textfiels 3 2 2 20" xfId="4630"/>
    <cellStyle name="2x indented GHG Textfiels 3 2 2 20 2" xfId="4376"/>
    <cellStyle name="2x indented GHG Textfiels 3 2 2 21" xfId="4717"/>
    <cellStyle name="2x indented GHG Textfiels 3 2 2 21 2" xfId="4556"/>
    <cellStyle name="2x indented GHG Textfiels 3 2 2 22" xfId="4675"/>
    <cellStyle name="2x indented GHG Textfiels 3 2 2 22 2" xfId="4441"/>
    <cellStyle name="2x indented GHG Textfiels 3 2 2 23" xfId="4344"/>
    <cellStyle name="2x indented GHG Textfiels 3 2 2 23 2" xfId="4624"/>
    <cellStyle name="2x indented GHG Textfiels 3 2 2 24" xfId="4369"/>
    <cellStyle name="2x indented GHG Textfiels 3 2 2 24 2" xfId="4692"/>
    <cellStyle name="2x indented GHG Textfiels 3 2 2 25" xfId="4531"/>
    <cellStyle name="2x indented GHG Textfiels 3 2 2 25 2" xfId="4649"/>
    <cellStyle name="2x indented GHG Textfiels 3 2 2 26" xfId="4404"/>
    <cellStyle name="2x indented GHG Textfiels 3 2 2 26 2" xfId="4669"/>
    <cellStyle name="2x indented GHG Textfiels 3 2 2 27" xfId="4711"/>
    <cellStyle name="2x indented GHG Textfiels 3 2 2 27 2" xfId="4550"/>
    <cellStyle name="2x indented GHG Textfiels 3 2 2 28" xfId="4433"/>
    <cellStyle name="2x indented GHG Textfiels 3 2 2 28 2" xfId="4320"/>
    <cellStyle name="2x indented GHG Textfiels 3 2 2 29" xfId="4253"/>
    <cellStyle name="2x indented GHG Textfiels 3 2 2 29 2" xfId="4363"/>
    <cellStyle name="2x indented GHG Textfiels 3 2 2 3" xfId="4681"/>
    <cellStyle name="2x indented GHG Textfiels 3 2 2 3 2" xfId="4520"/>
    <cellStyle name="2x indented GHG Textfiels 3 2 2 3 2 2" xfId="4638"/>
    <cellStyle name="2x indented GHG Textfiels 3 2 2 3 3" xfId="4386"/>
    <cellStyle name="2x indented GHG Textfiels 3 2 2 3 3 2" xfId="4655"/>
    <cellStyle name="2x indented GHG Textfiels 3 2 2 3 4" xfId="4698"/>
    <cellStyle name="2x indented GHG Textfiels 3 2 2 3 4 2" xfId="4537"/>
    <cellStyle name="2x indented GHG Textfiels 3 2 2 3 5" xfId="4412"/>
    <cellStyle name="2x indented GHG Textfiels 3 2 2 3 5 2" xfId="4660"/>
    <cellStyle name="2x indented GHG Textfiels 3 2 2 3 6" xfId="4420"/>
    <cellStyle name="2x indented GHG Textfiels 3 2 2 3 6 2" xfId="4702"/>
    <cellStyle name="2x indented GHG Textfiels 3 2 2 3 7" xfId="4541"/>
    <cellStyle name="2x indented GHG Textfiels 3 2 2 30" xfId="4225"/>
    <cellStyle name="2x indented GHG Textfiels 3 2 2 30 2" xfId="4664"/>
    <cellStyle name="2x indented GHG Textfiels 3 2 2 31" xfId="4425"/>
    <cellStyle name="2x indented GHG Textfiels 3 2 2 31 2" xfId="4706"/>
    <cellStyle name="2x indented GHG Textfiels 3 2 2 32" xfId="4545"/>
    <cellStyle name="2x indented GHG Textfiels 3 2 2 32 2" xfId="4263"/>
    <cellStyle name="2x indented GHG Textfiels 3 2 2 33" xfId="4629"/>
    <cellStyle name="2x indented GHG Textfiels 3 2 2 33 2" xfId="4375"/>
    <cellStyle name="2x indented GHG Textfiels 3 2 2 34" xfId="4688"/>
    <cellStyle name="2x indented GHG Textfiels 3 2 2 35" xfId="4527"/>
    <cellStyle name="2x indented GHG Textfiels 3 2 2 36" xfId="4645"/>
    <cellStyle name="2x indented GHG Textfiels 3 2 2 37" xfId="4397"/>
    <cellStyle name="2x indented GHG Textfiels 3 2 2 38" xfId="4674"/>
    <cellStyle name="2x indented GHG Textfiels 3 2 2 4" xfId="4716"/>
    <cellStyle name="2x indented GHG Textfiels 3 2 2 4 2" xfId="4555"/>
    <cellStyle name="2x indented GHG Textfiels 3 2 2 4 2 2" xfId="4440"/>
    <cellStyle name="2x indented GHG Textfiels 3 2 2 4 3" xfId="4343"/>
    <cellStyle name="2x indented GHG Textfiels 3 2 2 4 3 2" xfId="4622"/>
    <cellStyle name="2x indented GHG Textfiels 3 2 2 4 4" xfId="4367"/>
    <cellStyle name="2x indented GHG Textfiels 3 2 2 4 4 2" xfId="4684"/>
    <cellStyle name="2x indented GHG Textfiels 3 2 2 4 5" xfId="4523"/>
    <cellStyle name="2x indented GHG Textfiels 3 2 2 4 5 2" xfId="4641"/>
    <cellStyle name="2x indented GHG Textfiels 3 2 2 4 6" xfId="4389"/>
    <cellStyle name="2x indented GHG Textfiels 3 2 2 4 6 2" xfId="4668"/>
    <cellStyle name="2x indented GHG Textfiels 3 2 2 4 7" xfId="4710"/>
    <cellStyle name="2x indented GHG Textfiels 3 2 2 5" xfId="4549"/>
    <cellStyle name="2x indented GHG Textfiels 3 2 2 5 2" xfId="4430"/>
    <cellStyle name="2x indented GHG Textfiels 3 2 2 6" xfId="4628"/>
    <cellStyle name="2x indented GHG Textfiels 3 2 2 6 2" xfId="4374"/>
    <cellStyle name="2x indented GHG Textfiels 3 2 2 7" xfId="4693"/>
    <cellStyle name="2x indented GHG Textfiels 3 2 2 7 2" xfId="4532"/>
    <cellStyle name="2x indented GHG Textfiels 3 2 2 8" xfId="4650"/>
    <cellStyle name="2x indented GHG Textfiels 3 2 2 8 2" xfId="4405"/>
    <cellStyle name="2x indented GHG Textfiels 3 2 2 9" xfId="4673"/>
    <cellStyle name="2x indented GHG Textfiels 3 2 2 9 2" xfId="4715"/>
    <cellStyle name="2x indented GHG Textfiels 3 2 20" xfId="4554"/>
    <cellStyle name="2x indented GHG Textfiels 3 2 20 2" xfId="4439"/>
    <cellStyle name="2x indented GHG Textfiels 3 2 21" xfId="4342"/>
    <cellStyle name="2x indented GHG Textfiels 3 2 21 2" xfId="4273"/>
    <cellStyle name="2x indented GHG Textfiels 3 2 22" xfId="4618"/>
    <cellStyle name="2x indented GHG Textfiels 3 2 22 2" xfId="4174"/>
    <cellStyle name="2x indented GHG Textfiels 3 2 23" xfId="4612"/>
    <cellStyle name="2x indented GHG Textfiels 3 2 23 2" xfId="4355"/>
    <cellStyle name="2x indented GHG Textfiels 3 2 24" xfId="4680"/>
    <cellStyle name="2x indented GHG Textfiels 3 2 24 2" xfId="4518"/>
    <cellStyle name="2x indented GHG Textfiels 3 2 25" xfId="4636"/>
    <cellStyle name="2x indented GHG Textfiels 3 2 25 2" xfId="4384"/>
    <cellStyle name="2x indented GHG Textfiels 3 2 26" xfId="4171"/>
    <cellStyle name="2x indented GHG Textfiels 3 2 26 2" xfId="4409"/>
    <cellStyle name="2x indented GHG Textfiels 3 2 27" xfId="4182"/>
    <cellStyle name="2x indented GHG Textfiels 3 2 27 2" xfId="4627"/>
    <cellStyle name="2x indented GHG Textfiels 3 2 28" xfId="4373"/>
    <cellStyle name="2x indented GHG Textfiels 3 2 28 2" xfId="4714"/>
    <cellStyle name="2x indented GHG Textfiels 3 2 29" xfId="4553"/>
    <cellStyle name="2x indented GHG Textfiels 3 2 29 2" xfId="4672"/>
    <cellStyle name="2x indented GHG Textfiels 3 2 3" xfId="4438"/>
    <cellStyle name="2x indented GHG Textfiels 3 2 3 10" xfId="4341"/>
    <cellStyle name="2x indented GHG Textfiels 3 2 3 10 2" xfId="4240"/>
    <cellStyle name="2x indented GHG Textfiels 3 2 3 11" xfId="4184"/>
    <cellStyle name="2x indented GHG Textfiels 3 2 3 11 2" xfId="4161"/>
    <cellStyle name="2x indented GHG Textfiels 3 2 3 12" xfId="4726"/>
    <cellStyle name="2x indented GHG Textfiels 3 2 3 12 2" xfId="4318"/>
    <cellStyle name="2x indented GHG Textfiels 3 2 3 13" xfId="4311"/>
    <cellStyle name="2x indented GHG Textfiels 3 2 3 13 2" xfId="4201"/>
    <cellStyle name="2x indented GHG Textfiels 3 2 3 14" xfId="4340"/>
    <cellStyle name="2x indented GHG Textfiels 3 2 3 14 2" xfId="4162"/>
    <cellStyle name="2x indented GHG Textfiels 3 2 3 15" xfId="4156"/>
    <cellStyle name="2x indented GHG Textfiels 3 2 3 15 2" xfId="4729"/>
    <cellStyle name="2x indented GHG Textfiels 3 2 3 16" xfId="4727"/>
    <cellStyle name="2x indented GHG Textfiels 3 2 3 16 2" xfId="4723"/>
    <cellStyle name="2x indented GHG Textfiels 3 2 3 17" xfId="4608"/>
    <cellStyle name="2x indented GHG Textfiels 3 2 3 17 2" xfId="4382"/>
    <cellStyle name="2x indented GHG Textfiels 3 2 3 18" xfId="4414"/>
    <cellStyle name="2x indented GHG Textfiels 3 2 3 18 2" xfId="4449"/>
    <cellStyle name="2x indented GHG Textfiels 3 2 3 19" xfId="4179"/>
    <cellStyle name="2x indented GHG Textfiels 3 2 3 19 2" xfId="4653"/>
    <cellStyle name="2x indented GHG Textfiels 3 2 3 2" xfId="4408"/>
    <cellStyle name="2x indented GHG Textfiels 3 2 3 2 2" xfId="4696"/>
    <cellStyle name="2x indented GHG Textfiels 3 2 3 2 2 2" xfId="4535"/>
    <cellStyle name="2x indented GHG Textfiels 3 2 3 2 3" xfId="4419"/>
    <cellStyle name="2x indented GHG Textfiels 3 2 3 2 3 2" xfId="4421"/>
    <cellStyle name="2x indented GHG Textfiels 3 2 3 2 4" xfId="4236"/>
    <cellStyle name="2x indented GHG Textfiels 3 2 3 2 4 2" xfId="4392"/>
    <cellStyle name="2x indented GHG Textfiels 3 2 3 2 5" xfId="4437"/>
    <cellStyle name="2x indented GHG Textfiels 3 2 3 2 5 2" xfId="4339"/>
    <cellStyle name="2x indented GHG Textfiels 3 2 3 2 6" xfId="4321"/>
    <cellStyle name="2x indented GHG Textfiels 3 2 3 2 6 2" xfId="4178"/>
    <cellStyle name="2x indented GHG Textfiels 3 2 3 2 7" xfId="4619"/>
    <cellStyle name="2x indented GHG Textfiels 3 2 3 2 7 2" xfId="4364"/>
    <cellStyle name="2x indented GHG Textfiels 3 2 3 2 8" xfId="4665"/>
    <cellStyle name="2x indented GHG Textfiels 3 2 3 20" xfId="4707"/>
    <cellStyle name="2x indented GHG Textfiels 3 2 3 20 2" xfId="4546"/>
    <cellStyle name="2x indented GHG Textfiels 3 2 3 21" xfId="4426"/>
    <cellStyle name="2x indented GHG Textfiels 3 2 3 21 2" xfId="4338"/>
    <cellStyle name="2x indented GHG Textfiels 3 2 3 22" xfId="4269"/>
    <cellStyle name="2x indented GHG Textfiels 3 2 3 22 2" xfId="4686"/>
    <cellStyle name="2x indented GHG Textfiels 3 2 3 23" xfId="4525"/>
    <cellStyle name="2x indented GHG Textfiels 3 2 3 23 2" xfId="4643"/>
    <cellStyle name="2x indented GHG Textfiels 3 2 3 24" xfId="4391"/>
    <cellStyle name="2x indented GHG Textfiels 3 2 3 24 2" xfId="4432"/>
    <cellStyle name="2x indented GHG Textfiels 3 2 3 25" xfId="4626"/>
    <cellStyle name="2x indented GHG Textfiels 3 2 3 25 2" xfId="4372"/>
    <cellStyle name="2x indented GHG Textfiels 3 2 3 26" xfId="4695"/>
    <cellStyle name="2x indented GHG Textfiels 3 2 3 26 2" xfId="4534"/>
    <cellStyle name="2x indented GHG Textfiels 3 2 3 27" xfId="4652"/>
    <cellStyle name="2x indented GHG Textfiels 3 2 3 27 2" xfId="4407"/>
    <cellStyle name="2x indented GHG Textfiels 3 2 3 28" xfId="4671"/>
    <cellStyle name="2x indented GHG Textfiels 3 2 3 28 2" xfId="4713"/>
    <cellStyle name="2x indented GHG Textfiels 3 2 3 29" xfId="4552"/>
    <cellStyle name="2x indented GHG Textfiels 3 2 3 29 2" xfId="4436"/>
    <cellStyle name="2x indented GHG Textfiels 3 2 3 3" xfId="4337"/>
    <cellStyle name="2x indented GHG Textfiels 3 2 3 3 2" xfId="4319"/>
    <cellStyle name="2x indented GHG Textfiels 3 2 3 3 2 2" xfId="4175"/>
    <cellStyle name="2x indented GHG Textfiels 3 2 3 3 3" xfId="4065"/>
    <cellStyle name="2x indented GHG Textfiels 3 2 3 3 3 2" xfId="4306"/>
    <cellStyle name="2x indented GHG Textfiels 3 2 3 3 4" xfId="4146"/>
    <cellStyle name="2x indented GHG Textfiels 3 2 3 3 4 2" xfId="4724"/>
    <cellStyle name="2x indented GHG Textfiels 3 2 3 3 5" xfId="4610"/>
    <cellStyle name="2x indented GHG Textfiels 3 2 3 3 5 2" xfId="4609"/>
    <cellStyle name="2x indented GHG Textfiels 3 2 3 3 6" xfId="4181"/>
    <cellStyle name="2x indented GHG Textfiels 3 2 3 3 6 2" xfId="4625"/>
    <cellStyle name="2x indented GHG Textfiels 3 2 3 3 7" xfId="4371"/>
    <cellStyle name="2x indented GHG Textfiels 3 2 3 30" xfId="4712"/>
    <cellStyle name="2x indented GHG Textfiels 3 2 3 30 2" xfId="4551"/>
    <cellStyle name="2x indented GHG Textfiels 3 2 3 31" xfId="4670"/>
    <cellStyle name="2x indented GHG Textfiels 3 2 3 31 2" xfId="4435"/>
    <cellStyle name="2x indented GHG Textfiels 3 2 3 32" xfId="4336"/>
    <cellStyle name="2x indented GHG Textfiels 3 2 3 32 2" xfId="4239"/>
    <cellStyle name="2x indented GHG Textfiels 3 2 3 33" xfId="4195"/>
    <cellStyle name="2x indented GHG Textfiels 3 2 3 33 2" xfId="4206"/>
    <cellStyle name="2x indented GHG Textfiels 3 2 3 34" xfId="4312"/>
    <cellStyle name="2x indented GHG Textfiels 3 2 3 35" xfId="4170"/>
    <cellStyle name="2x indented GHG Textfiels 3 2 3 36" xfId="4168"/>
    <cellStyle name="2x indented GHG Textfiels 3 2 3 37" xfId="4335"/>
    <cellStyle name="2x indented GHG Textfiels 3 2 3 38" xfId="4160"/>
    <cellStyle name="2x indented GHG Textfiels 3 2 3 4" xfId="4145"/>
    <cellStyle name="2x indented GHG Textfiels 3 2 3 4 2" xfId="4140"/>
    <cellStyle name="2x indented GHG Textfiels 3 2 3 4 2 2" xfId="4183"/>
    <cellStyle name="2x indented GHG Textfiels 3 2 3 4 3" xfId="4138"/>
    <cellStyle name="2x indented GHG Textfiels 3 2 3 4 3 2" xfId="4223"/>
    <cellStyle name="2x indented GHG Textfiels 3 2 3 4 4" xfId="4137"/>
    <cellStyle name="2x indented GHG Textfiels 3 2 3 4 4 2" xfId="4136"/>
    <cellStyle name="2x indented GHG Textfiels 3 2 3 4 5" xfId="4733"/>
    <cellStyle name="2x indented GHG Textfiels 3 2 3 4 5 2" xfId="4431"/>
    <cellStyle name="2x indented GHG Textfiels 3 2 3 4 6" xfId="4738"/>
    <cellStyle name="2x indented GHG Textfiels 3 2 3 4 6 2" xfId="4199"/>
    <cellStyle name="2x indented GHG Textfiels 3 2 3 4 7" xfId="4134"/>
    <cellStyle name="2x indented GHG Textfiels 3 2 3 5" xfId="4235"/>
    <cellStyle name="2x indented GHG Textfiels 3 2 3 5 2" xfId="4330"/>
    <cellStyle name="2x indented GHG Textfiels 3 2 3 6" xfId="4329"/>
    <cellStyle name="2x indented GHG Textfiels 3 2 3 6 2" xfId="4304"/>
    <cellStyle name="2x indented GHG Textfiels 3 2 3 7" xfId="4317"/>
    <cellStyle name="2x indented GHG Textfiels 3 2 3 7 2" xfId="4133"/>
    <cellStyle name="2x indented GHG Textfiels 3 2 3 8" xfId="4460"/>
    <cellStyle name="2x indented GHG Textfiels 3 2 3 8 2" xfId="4503"/>
    <cellStyle name="2x indented GHG Textfiels 3 2 3 9" xfId="4132"/>
    <cellStyle name="2x indented GHG Textfiels 3 2 3 9 2" xfId="4131"/>
    <cellStyle name="2x indented GHG Textfiels 3 2 30" xfId="4130"/>
    <cellStyle name="2x indented GHG Textfiels 3 2 30 2" xfId="4303"/>
    <cellStyle name="2x indented GHG Textfiels 3 2 31" xfId="4129"/>
    <cellStyle name="2x indented GHG Textfiels 3 2 31 2" xfId="4128"/>
    <cellStyle name="2x indented GHG Textfiels 3 2 32" xfId="4127"/>
    <cellStyle name="2x indented GHG Textfiels 3 2 32 2" xfId="4623"/>
    <cellStyle name="2x indented GHG Textfiels 3 2 33" xfId="4368"/>
    <cellStyle name="2x indented GHG Textfiels 3 2 33 2" xfId="4316"/>
    <cellStyle name="2x indented GHG Textfiels 3 2 34" xfId="4617"/>
    <cellStyle name="2x indented GHG Textfiels 3 2 34 2" xfId="4360"/>
    <cellStyle name="2x indented GHG Textfiels 3 2 35" xfId="4193"/>
    <cellStyle name="2x indented GHG Textfiels 3 2 35 2" xfId="4222"/>
    <cellStyle name="2x indented GHG Textfiels 3 2 36" xfId="4126"/>
    <cellStyle name="2x indented GHG Textfiels 3 2 36 2" xfId="4302"/>
    <cellStyle name="2x indented GHG Textfiels 3 2 37" xfId="4125"/>
    <cellStyle name="2x indented GHG Textfiels 3 2 37 2" xfId="4728"/>
    <cellStyle name="2x indented GHG Textfiels 3 2 38" xfId="4725"/>
    <cellStyle name="2x indented GHG Textfiels 3 2 38 2" xfId="4611"/>
    <cellStyle name="2x indented GHG Textfiels 3 2 39" xfId="4657"/>
    <cellStyle name="2x indented GHG Textfiels 3 2 39 2" xfId="4415"/>
    <cellStyle name="2x indented GHG Textfiels 3 2 4" xfId="4180"/>
    <cellStyle name="2x indented GHG Textfiels 3 2 4 10" xfId="4613"/>
    <cellStyle name="2x indented GHG Textfiels 3 2 4 10 2" xfId="4356"/>
    <cellStyle name="2x indented GHG Textfiels 3 2 4 11" xfId="4238"/>
    <cellStyle name="2x indented GHG Textfiels 3 2 4 11 2" xfId="4616"/>
    <cellStyle name="2x indented GHG Textfiels 3 2 4 12" xfId="4359"/>
    <cellStyle name="2x indented GHG Textfiels 3 2 4 12 2" xfId="4192"/>
    <cellStyle name="2x indented GHG Textfiels 3 2 4 13" xfId="4614"/>
    <cellStyle name="2x indented GHG Textfiels 3 2 4 13 2" xfId="4357"/>
    <cellStyle name="2x indented GHG Textfiels 3 2 4 14" xfId="4169"/>
    <cellStyle name="2x indented GHG Textfiels 3 2 4 14 2" xfId="4221"/>
    <cellStyle name="2x indented GHG Textfiels 3 2 4 15" xfId="4122"/>
    <cellStyle name="2x indented GHG Textfiels 3 2 4 15 2" xfId="4220"/>
    <cellStyle name="2x indented GHG Textfiels 3 2 4 16" xfId="4121"/>
    <cellStyle name="2x indented GHG Textfiels 3 2 4 16 2" xfId="4370"/>
    <cellStyle name="2x indented GHG Textfiels 3 2 4 17" xfId="4328"/>
    <cellStyle name="2x indented GHG Textfiels 3 2 4 17 2" xfId="4354"/>
    <cellStyle name="2x indented GHG Textfiels 3 2 4 18" xfId="4362"/>
    <cellStyle name="2x indented GHG Textfiels 3 2 4 18 2" xfId="4219"/>
    <cellStyle name="2x indented GHG Textfiels 3 2 4 19" xfId="4120"/>
    <cellStyle name="2x indented GHG Textfiels 3 2 4 19 2" xfId="4119"/>
    <cellStyle name="2x indented GHG Textfiels 3 2 4 2" xfId="4434"/>
    <cellStyle name="2x indented GHG Textfiels 3 2 4 2 2" xfId="4326"/>
    <cellStyle name="2x indented GHG Textfiels 3 2 4 2 2 2" xfId="4325"/>
    <cellStyle name="2x indented GHG Textfiels 3 2 4 2 3" xfId="4117"/>
    <cellStyle name="2x indented GHG Textfiels 3 2 4 2 3 2" xfId="4115"/>
    <cellStyle name="2x indented GHG Textfiels 3 2 4 2 4" xfId="4297"/>
    <cellStyle name="2x indented GHG Textfiels 3 2 4 2 4 2" xfId="4113"/>
    <cellStyle name="2x indented GHG Textfiels 3 2 4 2 5" xfId="4296"/>
    <cellStyle name="2x indented GHG Textfiels 3 2 4 2 5 2" xfId="4112"/>
    <cellStyle name="2x indented GHG Textfiels 3 2 4 2 6" xfId="4295"/>
    <cellStyle name="2x indented GHG Textfiels 3 2 4 2 6 2" xfId="4111"/>
    <cellStyle name="2x indented GHG Textfiels 3 2 4 2 7" xfId="4294"/>
    <cellStyle name="2x indented GHG Textfiels 3 2 4 2 7 2" xfId="4110"/>
    <cellStyle name="2x indented GHG Textfiels 3 2 4 2 8" xfId="4293"/>
    <cellStyle name="2x indented GHG Textfiels 3 2 4 20" xfId="4109"/>
    <cellStyle name="2x indented GHG Textfiels 3 2 4 20 2" xfId="4292"/>
    <cellStyle name="2x indented GHG Textfiels 3 2 4 21" xfId="4108"/>
    <cellStyle name="2x indented GHG Textfiels 3 2 4 21 2" xfId="4107"/>
    <cellStyle name="2x indented GHG Textfiels 3 2 4 22" xfId="4106"/>
    <cellStyle name="2x indented GHG Textfiels 3 2 4 22 2" xfId="4105"/>
    <cellStyle name="2x indented GHG Textfiels 3 2 4 23" xfId="4104"/>
    <cellStyle name="2x indented GHG Textfiels 3 2 4 23 2" xfId="4103"/>
    <cellStyle name="2x indented GHG Textfiels 3 2 4 24" xfId="4102"/>
    <cellStyle name="2x indented GHG Textfiels 3 2 4 24 2" xfId="4324"/>
    <cellStyle name="2x indented GHG Textfiels 3 2 4 25" xfId="4205"/>
    <cellStyle name="2x indented GHG Textfiels 3 2 4 25 2" xfId="4167"/>
    <cellStyle name="2x indented GHG Textfiels 3 2 4 26" xfId="4166"/>
    <cellStyle name="2x indented GHG Textfiels 3 2 4 26 2" xfId="4323"/>
    <cellStyle name="2x indented GHG Textfiels 3 2 4 27" xfId="4204"/>
    <cellStyle name="2x indented GHG Textfiels 3 2 4 27 2" xfId="4165"/>
    <cellStyle name="2x indented GHG Textfiels 3 2 4 28" xfId="4322"/>
    <cellStyle name="2x indented GHG Textfiels 3 2 4 28 2" xfId="4203"/>
    <cellStyle name="2x indented GHG Textfiels 3 2 4 29" xfId="4164"/>
    <cellStyle name="2x indented GHG Textfiels 3 2 4 29 2" xfId="4163"/>
    <cellStyle name="2x indented GHG Textfiels 3 2 4 3" xfId="4291"/>
    <cellStyle name="2x indented GHG Textfiels 3 2 4 3 2" xfId="4290"/>
    <cellStyle name="2x indented GHG Textfiels 3 2 4 3 2 2" xfId="4289"/>
    <cellStyle name="2x indented GHG Textfiels 3 2 4 3 3" xfId="4288"/>
    <cellStyle name="2x indented GHG Textfiels 3 2 4 3 3 2" xfId="4287"/>
    <cellStyle name="2x indented GHG Textfiels 3 2 4 3 4" xfId="4286"/>
    <cellStyle name="2x indented GHG Textfiels 3 2 4 3 4 2" xfId="4095"/>
    <cellStyle name="2x indented GHG Textfiels 3 2 4 3 5" xfId="4094"/>
    <cellStyle name="2x indented GHG Textfiels 3 2 4 3 5 2" xfId="4093"/>
    <cellStyle name="2x indented GHG Textfiels 3 2 4 3 6" xfId="4092"/>
    <cellStyle name="2x indented GHG Textfiels 3 2 4 3 6 2" xfId="4091"/>
    <cellStyle name="2x indented GHG Textfiels 3 2 4 3 7" xfId="4090"/>
    <cellStyle name="2x indented GHG Textfiels 3 2 4 30" xfId="4101"/>
    <cellStyle name="2x indented GHG Textfiels 3 2 4 30 2" xfId="4100"/>
    <cellStyle name="2x indented GHG Textfiels 3 2 4 31" xfId="4099"/>
    <cellStyle name="2x indented GHG Textfiels 3 2 4 31 2" xfId="4098"/>
    <cellStyle name="2x indented GHG Textfiels 3 2 4 32" xfId="4410"/>
    <cellStyle name="2x indented GHG Textfiels 3 2 4 32 2" xfId="4097"/>
    <cellStyle name="2x indented GHG Textfiels 3 2 4 33" xfId="4096"/>
    <cellStyle name="2x indented GHG Textfiels 3 2 4 33 2" xfId="4285"/>
    <cellStyle name="2x indented GHG Textfiels 3 2 4 34" xfId="4284"/>
    <cellStyle name="2x indented GHG Textfiels 3 2 4 35" xfId="4283"/>
    <cellStyle name="2x indented GHG Textfiels 3 2 4 36" xfId="4282"/>
    <cellStyle name="2x indented GHG Textfiels 3 2 4 37" xfId="4281"/>
    <cellStyle name="2x indented GHG Textfiels 3 2 4 38" xfId="4280"/>
    <cellStyle name="2x indented GHG Textfiels 3 2 4 4" xfId="4252"/>
    <cellStyle name="2x indented GHG Textfiels 3 2 4 4 2" xfId="4218"/>
    <cellStyle name="2x indented GHG Textfiels 3 2 4 4 2 2" xfId="4083"/>
    <cellStyle name="2x indented GHG Textfiels 3 2 4 4 3" xfId="4251"/>
    <cellStyle name="2x indented GHG Textfiels 3 2 4 4 3 2" xfId="4217"/>
    <cellStyle name="2x indented GHG Textfiels 3 2 4 4 4" xfId="4082"/>
    <cellStyle name="2x indented GHG Textfiels 3 2 4 4 4 2" xfId="4250"/>
    <cellStyle name="2x indented GHG Textfiels 3 2 4 4 5" xfId="4216"/>
    <cellStyle name="2x indented GHG Textfiels 3 2 4 4 5 2" xfId="4081"/>
    <cellStyle name="2x indented GHG Textfiels 3 2 4 4 6" xfId="4249"/>
    <cellStyle name="2x indented GHG Textfiels 3 2 4 4 6 2" xfId="4215"/>
    <cellStyle name="2x indented GHG Textfiels 3 2 4 4 7" xfId="4080"/>
    <cellStyle name="2x indented GHG Textfiels 3 2 4 5" xfId="4248"/>
    <cellStyle name="2x indented GHG Textfiels 3 2 4 5 2" xfId="4214"/>
    <cellStyle name="2x indented GHG Textfiels 3 2 4 6" xfId="4079"/>
    <cellStyle name="2x indented GHG Textfiels 3 2 4 6 2" xfId="4247"/>
    <cellStyle name="2x indented GHG Textfiels 3 2 4 7" xfId="4213"/>
    <cellStyle name="2x indented GHG Textfiels 3 2 4 7 2" xfId="4078"/>
    <cellStyle name="2x indented GHG Textfiels 3 2 4 8" xfId="4089"/>
    <cellStyle name="2x indented GHG Textfiels 3 2 4 8 2" xfId="4088"/>
    <cellStyle name="2x indented GHG Textfiels 3 2 4 9" xfId="4087"/>
    <cellStyle name="2x indented GHG Textfiels 3 2 4 9 2" xfId="4086"/>
    <cellStyle name="2x indented GHG Textfiels 3 2 40" xfId="4085"/>
    <cellStyle name="2x indented GHG Textfiels 3 2 41" xfId="4084"/>
    <cellStyle name="2x indented GHG Textfiels 3 2 42" xfId="4279"/>
    <cellStyle name="2x indented GHG Textfiels 3 2 43" xfId="4278"/>
    <cellStyle name="2x indented GHG Textfiels 3 2 44" xfId="4277"/>
    <cellStyle name="2x indented GHG Textfiels 3 2 45" xfId="4524"/>
    <cellStyle name="2x indented GHG Textfiels 3 2 5" xfId="4276"/>
    <cellStyle name="2x indented GHG Textfiels 3 2 5 10" xfId="4275"/>
    <cellStyle name="2x indented GHG Textfiels 3 2 5 10 2" xfId="4274"/>
    <cellStyle name="2x indented GHG Textfiels 3 2 5 11" xfId="4246"/>
    <cellStyle name="2x indented GHG Textfiels 3 2 5 11 2" xfId="4212"/>
    <cellStyle name="2x indented GHG Textfiels 3 2 5 12" xfId="4071"/>
    <cellStyle name="2x indented GHG Textfiels 3 2 5 12 2" xfId="4245"/>
    <cellStyle name="2x indented GHG Textfiels 3 2 5 13" xfId="4211"/>
    <cellStyle name="2x indented GHG Textfiels 3 2 5 13 2" xfId="4070"/>
    <cellStyle name="2x indented GHG Textfiels 3 2 5 14" xfId="4244"/>
    <cellStyle name="2x indented GHG Textfiels 3 2 5 14 2" xfId="4210"/>
    <cellStyle name="2x indented GHG Textfiels 3 2 5 15" xfId="4069"/>
    <cellStyle name="2x indented GHG Textfiels 3 2 5 15 2" xfId="4243"/>
    <cellStyle name="2x indented GHG Textfiels 3 2 5 16" xfId="4209"/>
    <cellStyle name="2x indented GHG Textfiels 3 2 5 16 2" xfId="4068"/>
    <cellStyle name="2x indented GHG Textfiels 3 2 5 17" xfId="4242"/>
    <cellStyle name="2x indented GHG Textfiels 3 2 5 17 2" xfId="4208"/>
    <cellStyle name="2x indented GHG Textfiels 3 2 5 18" xfId="4067"/>
    <cellStyle name="2x indented GHG Textfiels 3 2 5 18 2" xfId="4241"/>
    <cellStyle name="2x indented GHG Textfiels 3 2 5 19" xfId="4207"/>
    <cellStyle name="2x indented GHG Textfiels 3 2 5 19 2" xfId="4066"/>
    <cellStyle name="2x indented GHG Textfiels 3 2 5 2" xfId="4077"/>
    <cellStyle name="2x indented GHG Textfiels 3 2 5 2 2" xfId="4076"/>
    <cellStyle name="2x indented GHG Textfiels 3 2 5 2 2 2" xfId="4075"/>
    <cellStyle name="2x indented GHG Textfiels 3 2 5 2 3" xfId="4074"/>
    <cellStyle name="2x indented GHG Textfiels 3 2 5 2 3 2" xfId="4073"/>
    <cellStyle name="2x indented GHG Textfiels 3 2 5 2 4" xfId="4072"/>
    <cellStyle name="2x indented GHG Textfiels 3 2 5 2 4 2" xfId="4739"/>
    <cellStyle name="2x indented GHG Textfiels 3 2 5 2 5" xfId="4740"/>
    <cellStyle name="2x indented GHG Textfiels 3 2 5 2 5 2" xfId="4741"/>
    <cellStyle name="2x indented GHG Textfiels 3 2 5 2 6" xfId="4742"/>
    <cellStyle name="2x indented GHG Textfiels 3 2 5 2 6 2" xfId="4743"/>
    <cellStyle name="2x indented GHG Textfiels 3 2 5 2 7" xfId="4744"/>
    <cellStyle name="2x indented GHG Textfiels 3 2 5 2 7 2" xfId="4745"/>
    <cellStyle name="2x indented GHG Textfiels 3 2 5 2 8" xfId="4746"/>
    <cellStyle name="2x indented GHG Textfiels 3 2 5 20" xfId="4747"/>
    <cellStyle name="2x indented GHG Textfiels 3 2 5 20 2" xfId="4748"/>
    <cellStyle name="2x indented GHG Textfiels 3 2 5 21" xfId="4749"/>
    <cellStyle name="2x indented GHG Textfiels 3 2 5 21 2" xfId="4750"/>
    <cellStyle name="2x indented GHG Textfiels 3 2 5 22" xfId="4751"/>
    <cellStyle name="2x indented GHG Textfiels 3 2 5 22 2" xfId="4752"/>
    <cellStyle name="2x indented GHG Textfiels 3 2 5 23" xfId="4753"/>
    <cellStyle name="2x indented GHG Textfiels 3 2 5 23 2" xfId="4754"/>
    <cellStyle name="2x indented GHG Textfiels 3 2 5 24" xfId="4755"/>
    <cellStyle name="2x indented GHG Textfiels 3 2 5 24 2" xfId="4756"/>
    <cellStyle name="2x indented GHG Textfiels 3 2 5 25" xfId="4757"/>
    <cellStyle name="2x indented GHG Textfiels 3 2 5 25 2" xfId="4758"/>
    <cellStyle name="2x indented GHG Textfiels 3 2 5 26" xfId="4759"/>
    <cellStyle name="2x indented GHG Textfiels 3 2 5 26 2" xfId="4760"/>
    <cellStyle name="2x indented GHG Textfiels 3 2 5 27" xfId="4761"/>
    <cellStyle name="2x indented GHG Textfiels 3 2 5 27 2" xfId="4762"/>
    <cellStyle name="2x indented GHG Textfiels 3 2 5 28" xfId="4763"/>
    <cellStyle name="2x indented GHG Textfiels 3 2 5 28 2" xfId="4764"/>
    <cellStyle name="2x indented GHG Textfiels 3 2 5 29" xfId="4765"/>
    <cellStyle name="2x indented GHG Textfiels 3 2 5 29 2" xfId="4766"/>
    <cellStyle name="2x indented GHG Textfiels 3 2 5 3" xfId="4767"/>
    <cellStyle name="2x indented GHG Textfiels 3 2 5 3 2" xfId="4768"/>
    <cellStyle name="2x indented GHG Textfiels 3 2 5 3 2 2" xfId="4769"/>
    <cellStyle name="2x indented GHG Textfiels 3 2 5 3 3" xfId="4770"/>
    <cellStyle name="2x indented GHG Textfiels 3 2 5 3 3 2" xfId="4771"/>
    <cellStyle name="2x indented GHG Textfiels 3 2 5 3 4" xfId="4772"/>
    <cellStyle name="2x indented GHG Textfiels 3 2 5 3 4 2" xfId="4773"/>
    <cellStyle name="2x indented GHG Textfiels 3 2 5 3 5" xfId="4774"/>
    <cellStyle name="2x indented GHG Textfiels 3 2 5 3 5 2" xfId="4775"/>
    <cellStyle name="2x indented GHG Textfiels 3 2 5 3 6" xfId="4776"/>
    <cellStyle name="2x indented GHG Textfiels 3 2 5 3 6 2" xfId="4777"/>
    <cellStyle name="2x indented GHG Textfiels 3 2 5 3 7" xfId="4778"/>
    <cellStyle name="2x indented GHG Textfiels 3 2 5 30" xfId="4779"/>
    <cellStyle name="2x indented GHG Textfiels 3 2 5 30 2" xfId="4780"/>
    <cellStyle name="2x indented GHG Textfiels 3 2 5 31" xfId="4781"/>
    <cellStyle name="2x indented GHG Textfiels 3 2 5 31 2" xfId="4782"/>
    <cellStyle name="2x indented GHG Textfiels 3 2 5 32" xfId="4783"/>
    <cellStyle name="2x indented GHG Textfiels 3 2 5 32 2" xfId="4784"/>
    <cellStyle name="2x indented GHG Textfiels 3 2 5 33" xfId="4785"/>
    <cellStyle name="2x indented GHG Textfiels 3 2 5 33 2" xfId="4786"/>
    <cellStyle name="2x indented GHG Textfiels 3 2 5 34" xfId="4787"/>
    <cellStyle name="2x indented GHG Textfiels 3 2 5 35" xfId="4788"/>
    <cellStyle name="2x indented GHG Textfiels 3 2 5 36" xfId="4789"/>
    <cellStyle name="2x indented GHG Textfiels 3 2 5 37" xfId="4790"/>
    <cellStyle name="2x indented GHG Textfiels 3 2 5 38" xfId="4791"/>
    <cellStyle name="2x indented GHG Textfiels 3 2 5 4" xfId="4792"/>
    <cellStyle name="2x indented GHG Textfiels 3 2 5 4 2" xfId="4793"/>
    <cellStyle name="2x indented GHG Textfiels 3 2 5 4 2 2" xfId="4794"/>
    <cellStyle name="2x indented GHG Textfiels 3 2 5 4 3" xfId="4795"/>
    <cellStyle name="2x indented GHG Textfiels 3 2 5 4 3 2" xfId="4796"/>
    <cellStyle name="2x indented GHG Textfiels 3 2 5 4 4" xfId="4797"/>
    <cellStyle name="2x indented GHG Textfiels 3 2 5 4 4 2" xfId="4798"/>
    <cellStyle name="2x indented GHG Textfiels 3 2 5 4 5" xfId="4799"/>
    <cellStyle name="2x indented GHG Textfiels 3 2 5 4 5 2" xfId="4800"/>
    <cellStyle name="2x indented GHG Textfiels 3 2 5 4 6" xfId="4801"/>
    <cellStyle name="2x indented GHG Textfiels 3 2 5 4 6 2" xfId="4802"/>
    <cellStyle name="2x indented GHG Textfiels 3 2 5 4 7" xfId="4803"/>
    <cellStyle name="2x indented GHG Textfiels 3 2 5 5" xfId="4804"/>
    <cellStyle name="2x indented GHG Textfiels 3 2 5 5 2" xfId="4805"/>
    <cellStyle name="2x indented GHG Textfiels 3 2 5 6" xfId="4806"/>
    <cellStyle name="2x indented GHG Textfiels 3 2 5 6 2" xfId="4807"/>
    <cellStyle name="2x indented GHG Textfiels 3 2 5 7" xfId="4808"/>
    <cellStyle name="2x indented GHG Textfiels 3 2 5 7 2" xfId="4809"/>
    <cellStyle name="2x indented GHG Textfiels 3 2 5 8" xfId="4810"/>
    <cellStyle name="2x indented GHG Textfiels 3 2 5 8 2" xfId="4811"/>
    <cellStyle name="2x indented GHG Textfiels 3 2 5 9" xfId="4812"/>
    <cellStyle name="2x indented GHG Textfiels 3 2 5 9 2" xfId="4813"/>
    <cellStyle name="2x indented GHG Textfiels 3 2 6" xfId="4814"/>
    <cellStyle name="2x indented GHG Textfiels 3 2 6 10" xfId="4815"/>
    <cellStyle name="2x indented GHG Textfiels 3 2 6 10 2" xfId="4816"/>
    <cellStyle name="2x indented GHG Textfiels 3 2 6 11" xfId="4817"/>
    <cellStyle name="2x indented GHG Textfiels 3 2 6 11 2" xfId="4818"/>
    <cellStyle name="2x indented GHG Textfiels 3 2 6 12" xfId="4819"/>
    <cellStyle name="2x indented GHG Textfiels 3 2 6 12 2" xfId="4820"/>
    <cellStyle name="2x indented GHG Textfiels 3 2 6 13" xfId="4821"/>
    <cellStyle name="2x indented GHG Textfiels 3 2 6 13 2" xfId="4822"/>
    <cellStyle name="2x indented GHG Textfiels 3 2 6 14" xfId="4823"/>
    <cellStyle name="2x indented GHG Textfiels 3 2 6 14 2" xfId="4824"/>
    <cellStyle name="2x indented GHG Textfiels 3 2 6 15" xfId="4825"/>
    <cellStyle name="2x indented GHG Textfiels 3 2 6 15 2" xfId="4826"/>
    <cellStyle name="2x indented GHG Textfiels 3 2 6 16" xfId="4827"/>
    <cellStyle name="2x indented GHG Textfiels 3 2 6 16 2" xfId="4828"/>
    <cellStyle name="2x indented GHG Textfiels 3 2 6 17" xfId="4829"/>
    <cellStyle name="2x indented GHG Textfiels 3 2 6 17 2" xfId="4830"/>
    <cellStyle name="2x indented GHG Textfiels 3 2 6 18" xfId="4831"/>
    <cellStyle name="2x indented GHG Textfiels 3 2 6 18 2" xfId="4832"/>
    <cellStyle name="2x indented GHG Textfiels 3 2 6 19" xfId="4833"/>
    <cellStyle name="2x indented GHG Textfiels 3 2 6 19 2" xfId="4834"/>
    <cellStyle name="2x indented GHG Textfiels 3 2 6 2" xfId="4835"/>
    <cellStyle name="2x indented GHG Textfiels 3 2 6 2 2" xfId="4836"/>
    <cellStyle name="2x indented GHG Textfiels 3 2 6 2 2 2" xfId="4837"/>
    <cellStyle name="2x indented GHG Textfiels 3 2 6 2 3" xfId="4838"/>
    <cellStyle name="2x indented GHG Textfiels 3 2 6 2 3 2" xfId="4839"/>
    <cellStyle name="2x indented GHG Textfiels 3 2 6 2 4" xfId="4840"/>
    <cellStyle name="2x indented GHG Textfiels 3 2 6 2 4 2" xfId="4841"/>
    <cellStyle name="2x indented GHG Textfiels 3 2 6 2 5" xfId="4842"/>
    <cellStyle name="2x indented GHG Textfiels 3 2 6 2 5 2" xfId="4843"/>
    <cellStyle name="2x indented GHG Textfiels 3 2 6 2 6" xfId="4844"/>
    <cellStyle name="2x indented GHG Textfiels 3 2 6 2 6 2" xfId="4845"/>
    <cellStyle name="2x indented GHG Textfiels 3 2 6 2 7" xfId="4846"/>
    <cellStyle name="2x indented GHG Textfiels 3 2 6 20" xfId="4847"/>
    <cellStyle name="2x indented GHG Textfiels 3 2 6 20 2" xfId="4848"/>
    <cellStyle name="2x indented GHG Textfiels 3 2 6 21" xfId="4849"/>
    <cellStyle name="2x indented GHG Textfiels 3 2 6 21 2" xfId="4850"/>
    <cellStyle name="2x indented GHG Textfiels 3 2 6 22" xfId="4851"/>
    <cellStyle name="2x indented GHG Textfiels 3 2 6 22 2" xfId="4852"/>
    <cellStyle name="2x indented GHG Textfiels 3 2 6 23" xfId="4853"/>
    <cellStyle name="2x indented GHG Textfiels 3 2 6 23 2" xfId="4854"/>
    <cellStyle name="2x indented GHG Textfiels 3 2 6 24" xfId="4855"/>
    <cellStyle name="2x indented GHG Textfiels 3 2 6 24 2" xfId="4856"/>
    <cellStyle name="2x indented GHG Textfiels 3 2 6 25" xfId="4857"/>
    <cellStyle name="2x indented GHG Textfiels 3 2 6 25 2" xfId="4858"/>
    <cellStyle name="2x indented GHG Textfiels 3 2 6 26" xfId="4859"/>
    <cellStyle name="2x indented GHG Textfiels 3 2 6 26 2" xfId="4860"/>
    <cellStyle name="2x indented GHG Textfiels 3 2 6 27" xfId="4861"/>
    <cellStyle name="2x indented GHG Textfiels 3 2 6 27 2" xfId="4862"/>
    <cellStyle name="2x indented GHG Textfiels 3 2 6 28" xfId="4863"/>
    <cellStyle name="2x indented GHG Textfiels 3 2 6 28 2" xfId="4864"/>
    <cellStyle name="2x indented GHG Textfiels 3 2 6 29" xfId="4865"/>
    <cellStyle name="2x indented GHG Textfiels 3 2 6 29 2" xfId="4866"/>
    <cellStyle name="2x indented GHG Textfiels 3 2 6 3" xfId="4867"/>
    <cellStyle name="2x indented GHG Textfiels 3 2 6 3 2" xfId="4868"/>
    <cellStyle name="2x indented GHG Textfiels 3 2 6 3 2 2" xfId="4869"/>
    <cellStyle name="2x indented GHG Textfiels 3 2 6 3 3" xfId="4870"/>
    <cellStyle name="2x indented GHG Textfiels 3 2 6 3 3 2" xfId="4871"/>
    <cellStyle name="2x indented GHG Textfiels 3 2 6 3 4" xfId="4872"/>
    <cellStyle name="2x indented GHG Textfiels 3 2 6 3 4 2" xfId="4873"/>
    <cellStyle name="2x indented GHG Textfiels 3 2 6 3 5" xfId="4874"/>
    <cellStyle name="2x indented GHG Textfiels 3 2 6 3 5 2" xfId="4875"/>
    <cellStyle name="2x indented GHG Textfiels 3 2 6 3 6" xfId="4876"/>
    <cellStyle name="2x indented GHG Textfiels 3 2 6 3 6 2" xfId="4877"/>
    <cellStyle name="2x indented GHG Textfiels 3 2 6 3 7" xfId="4878"/>
    <cellStyle name="2x indented GHG Textfiels 3 2 6 30" xfId="4879"/>
    <cellStyle name="2x indented GHG Textfiels 3 2 6 30 2" xfId="4880"/>
    <cellStyle name="2x indented GHG Textfiels 3 2 6 31" xfId="4881"/>
    <cellStyle name="2x indented GHG Textfiels 3 2 6 31 2" xfId="4882"/>
    <cellStyle name="2x indented GHG Textfiels 3 2 6 32" xfId="4883"/>
    <cellStyle name="2x indented GHG Textfiels 3 2 6 32 2" xfId="4884"/>
    <cellStyle name="2x indented GHG Textfiels 3 2 6 33" xfId="4885"/>
    <cellStyle name="2x indented GHG Textfiels 3 2 6 34" xfId="4886"/>
    <cellStyle name="2x indented GHG Textfiels 3 2 6 35" xfId="4887"/>
    <cellStyle name="2x indented GHG Textfiels 3 2 6 36" xfId="4888"/>
    <cellStyle name="2x indented GHG Textfiels 3 2 6 37" xfId="4889"/>
    <cellStyle name="2x indented GHG Textfiels 3 2 6 4" xfId="4890"/>
    <cellStyle name="2x indented GHG Textfiels 3 2 6 4 2" xfId="4891"/>
    <cellStyle name="2x indented GHG Textfiels 3 2 6 5" xfId="4892"/>
    <cellStyle name="2x indented GHG Textfiels 3 2 6 5 2" xfId="4893"/>
    <cellStyle name="2x indented GHG Textfiels 3 2 6 6" xfId="4894"/>
    <cellStyle name="2x indented GHG Textfiels 3 2 6 6 2" xfId="4895"/>
    <cellStyle name="2x indented GHG Textfiels 3 2 6 7" xfId="4896"/>
    <cellStyle name="2x indented GHG Textfiels 3 2 6 7 2" xfId="4897"/>
    <cellStyle name="2x indented GHG Textfiels 3 2 6 8" xfId="4898"/>
    <cellStyle name="2x indented GHG Textfiels 3 2 6 8 2" xfId="4899"/>
    <cellStyle name="2x indented GHG Textfiels 3 2 6 9" xfId="4900"/>
    <cellStyle name="2x indented GHG Textfiels 3 2 6 9 2" xfId="4901"/>
    <cellStyle name="2x indented GHG Textfiels 3 2 7" xfId="4902"/>
    <cellStyle name="2x indented GHG Textfiels 3 2 7 10" xfId="4903"/>
    <cellStyle name="2x indented GHG Textfiels 3 2 7 10 2" xfId="4904"/>
    <cellStyle name="2x indented GHG Textfiels 3 2 7 11" xfId="4905"/>
    <cellStyle name="2x indented GHG Textfiels 3 2 7 11 2" xfId="4906"/>
    <cellStyle name="2x indented GHG Textfiels 3 2 7 12" xfId="4907"/>
    <cellStyle name="2x indented GHG Textfiels 3 2 7 12 2" xfId="4908"/>
    <cellStyle name="2x indented GHG Textfiels 3 2 7 13" xfId="4909"/>
    <cellStyle name="2x indented GHG Textfiels 3 2 7 13 2" xfId="4910"/>
    <cellStyle name="2x indented GHG Textfiels 3 2 7 14" xfId="4911"/>
    <cellStyle name="2x indented GHG Textfiels 3 2 7 14 2" xfId="4912"/>
    <cellStyle name="2x indented GHG Textfiels 3 2 7 15" xfId="4913"/>
    <cellStyle name="2x indented GHG Textfiels 3 2 7 15 2" xfId="4914"/>
    <cellStyle name="2x indented GHG Textfiels 3 2 7 16" xfId="4915"/>
    <cellStyle name="2x indented GHG Textfiels 3 2 7 16 2" xfId="4916"/>
    <cellStyle name="2x indented GHG Textfiels 3 2 7 17" xfId="4917"/>
    <cellStyle name="2x indented GHG Textfiels 3 2 7 17 2" xfId="4918"/>
    <cellStyle name="2x indented GHG Textfiels 3 2 7 18" xfId="4919"/>
    <cellStyle name="2x indented GHG Textfiels 3 2 7 18 2" xfId="4920"/>
    <cellStyle name="2x indented GHG Textfiels 3 2 7 19" xfId="4921"/>
    <cellStyle name="2x indented GHG Textfiels 3 2 7 19 2" xfId="4922"/>
    <cellStyle name="2x indented GHG Textfiels 3 2 7 2" xfId="4923"/>
    <cellStyle name="2x indented GHG Textfiels 3 2 7 2 2" xfId="4924"/>
    <cellStyle name="2x indented GHG Textfiels 3 2 7 2 2 2" xfId="4925"/>
    <cellStyle name="2x indented GHG Textfiels 3 2 7 2 3" xfId="4926"/>
    <cellStyle name="2x indented GHG Textfiels 3 2 7 2 3 2" xfId="4927"/>
    <cellStyle name="2x indented GHG Textfiels 3 2 7 2 4" xfId="4928"/>
    <cellStyle name="2x indented GHG Textfiels 3 2 7 2 4 2" xfId="4929"/>
    <cellStyle name="2x indented GHG Textfiels 3 2 7 2 5" xfId="4930"/>
    <cellStyle name="2x indented GHG Textfiels 3 2 7 2 5 2" xfId="4931"/>
    <cellStyle name="2x indented GHG Textfiels 3 2 7 2 6" xfId="4932"/>
    <cellStyle name="2x indented GHG Textfiels 3 2 7 2 6 2" xfId="4933"/>
    <cellStyle name="2x indented GHG Textfiels 3 2 7 2 7" xfId="4934"/>
    <cellStyle name="2x indented GHG Textfiels 3 2 7 20" xfId="4935"/>
    <cellStyle name="2x indented GHG Textfiels 3 2 7 20 2" xfId="4936"/>
    <cellStyle name="2x indented GHG Textfiels 3 2 7 21" xfId="4937"/>
    <cellStyle name="2x indented GHG Textfiels 3 2 7 21 2" xfId="4938"/>
    <cellStyle name="2x indented GHG Textfiels 3 2 7 22" xfId="4939"/>
    <cellStyle name="2x indented GHG Textfiels 3 2 7 22 2" xfId="4940"/>
    <cellStyle name="2x indented GHG Textfiels 3 2 7 23" xfId="4941"/>
    <cellStyle name="2x indented GHG Textfiels 3 2 7 23 2" xfId="4942"/>
    <cellStyle name="2x indented GHG Textfiels 3 2 7 24" xfId="4943"/>
    <cellStyle name="2x indented GHG Textfiels 3 2 7 24 2" xfId="4944"/>
    <cellStyle name="2x indented GHG Textfiels 3 2 7 25" xfId="4945"/>
    <cellStyle name="2x indented GHG Textfiels 3 2 7 25 2" xfId="4946"/>
    <cellStyle name="2x indented GHG Textfiels 3 2 7 26" xfId="4947"/>
    <cellStyle name="2x indented GHG Textfiels 3 2 7 26 2" xfId="4948"/>
    <cellStyle name="2x indented GHG Textfiels 3 2 7 27" xfId="4949"/>
    <cellStyle name="2x indented GHG Textfiels 3 2 7 27 2" xfId="4950"/>
    <cellStyle name="2x indented GHG Textfiels 3 2 7 28" xfId="4951"/>
    <cellStyle name="2x indented GHG Textfiels 3 2 7 28 2" xfId="4952"/>
    <cellStyle name="2x indented GHG Textfiels 3 2 7 29" xfId="4953"/>
    <cellStyle name="2x indented GHG Textfiels 3 2 7 29 2" xfId="4954"/>
    <cellStyle name="2x indented GHG Textfiels 3 2 7 3" xfId="4955"/>
    <cellStyle name="2x indented GHG Textfiels 3 2 7 3 2" xfId="4956"/>
    <cellStyle name="2x indented GHG Textfiels 3 2 7 3 2 2" xfId="4957"/>
    <cellStyle name="2x indented GHG Textfiels 3 2 7 3 3" xfId="4958"/>
    <cellStyle name="2x indented GHG Textfiels 3 2 7 3 3 2" xfId="4959"/>
    <cellStyle name="2x indented GHG Textfiels 3 2 7 3 4" xfId="4960"/>
    <cellStyle name="2x indented GHG Textfiels 3 2 7 3 4 2" xfId="4961"/>
    <cellStyle name="2x indented GHG Textfiels 3 2 7 3 5" xfId="4962"/>
    <cellStyle name="2x indented GHG Textfiels 3 2 7 3 5 2" xfId="4963"/>
    <cellStyle name="2x indented GHG Textfiels 3 2 7 3 6" xfId="4964"/>
    <cellStyle name="2x indented GHG Textfiels 3 2 7 3 6 2" xfId="4965"/>
    <cellStyle name="2x indented GHG Textfiels 3 2 7 3 7" xfId="4966"/>
    <cellStyle name="2x indented GHG Textfiels 3 2 7 30" xfId="4967"/>
    <cellStyle name="2x indented GHG Textfiels 3 2 7 30 2" xfId="4968"/>
    <cellStyle name="2x indented GHG Textfiels 3 2 7 31" xfId="4969"/>
    <cellStyle name="2x indented GHG Textfiels 3 2 7 31 2" xfId="4970"/>
    <cellStyle name="2x indented GHG Textfiels 3 2 7 32" xfId="4971"/>
    <cellStyle name="2x indented GHG Textfiels 3 2 7 32 2" xfId="4972"/>
    <cellStyle name="2x indented GHG Textfiels 3 2 7 33" xfId="4973"/>
    <cellStyle name="2x indented GHG Textfiels 3 2 7 34" xfId="4974"/>
    <cellStyle name="2x indented GHG Textfiels 3 2 7 35" xfId="4975"/>
    <cellStyle name="2x indented GHG Textfiels 3 2 7 36" xfId="4976"/>
    <cellStyle name="2x indented GHG Textfiels 3 2 7 37" xfId="4977"/>
    <cellStyle name="2x indented GHG Textfiels 3 2 7 4" xfId="4978"/>
    <cellStyle name="2x indented GHG Textfiels 3 2 7 4 2" xfId="4979"/>
    <cellStyle name="2x indented GHG Textfiels 3 2 7 5" xfId="4980"/>
    <cellStyle name="2x indented GHG Textfiels 3 2 7 5 2" xfId="4981"/>
    <cellStyle name="2x indented GHG Textfiels 3 2 7 6" xfId="4982"/>
    <cellStyle name="2x indented GHG Textfiels 3 2 7 6 2" xfId="4983"/>
    <cellStyle name="2x indented GHG Textfiels 3 2 7 7" xfId="4984"/>
    <cellStyle name="2x indented GHG Textfiels 3 2 7 7 2" xfId="4985"/>
    <cellStyle name="2x indented GHG Textfiels 3 2 7 8" xfId="4986"/>
    <cellStyle name="2x indented GHG Textfiels 3 2 7 8 2" xfId="4987"/>
    <cellStyle name="2x indented GHG Textfiels 3 2 7 9" xfId="4988"/>
    <cellStyle name="2x indented GHG Textfiels 3 2 7 9 2" xfId="4989"/>
    <cellStyle name="2x indented GHG Textfiels 3 2 8" xfId="4990"/>
    <cellStyle name="2x indented GHG Textfiels 3 2 8 10" xfId="4991"/>
    <cellStyle name="2x indented GHG Textfiels 3 2 8 10 2" xfId="4992"/>
    <cellStyle name="2x indented GHG Textfiels 3 2 8 11" xfId="4993"/>
    <cellStyle name="2x indented GHG Textfiels 3 2 8 11 2" xfId="4994"/>
    <cellStyle name="2x indented GHG Textfiels 3 2 8 12" xfId="4995"/>
    <cellStyle name="2x indented GHG Textfiels 3 2 8 12 2" xfId="4996"/>
    <cellStyle name="2x indented GHG Textfiels 3 2 8 13" xfId="4997"/>
    <cellStyle name="2x indented GHG Textfiels 3 2 8 13 2" xfId="4998"/>
    <cellStyle name="2x indented GHG Textfiels 3 2 8 14" xfId="4999"/>
    <cellStyle name="2x indented GHG Textfiels 3 2 8 14 2" xfId="5000"/>
    <cellStyle name="2x indented GHG Textfiels 3 2 8 15" xfId="5001"/>
    <cellStyle name="2x indented GHG Textfiels 3 2 8 15 2" xfId="5002"/>
    <cellStyle name="2x indented GHG Textfiels 3 2 8 16" xfId="5003"/>
    <cellStyle name="2x indented GHG Textfiels 3 2 8 16 2" xfId="5004"/>
    <cellStyle name="2x indented GHG Textfiels 3 2 8 17" xfId="5005"/>
    <cellStyle name="2x indented GHG Textfiels 3 2 8 17 2" xfId="5006"/>
    <cellStyle name="2x indented GHG Textfiels 3 2 8 18" xfId="5007"/>
    <cellStyle name="2x indented GHG Textfiels 3 2 8 18 2" xfId="5008"/>
    <cellStyle name="2x indented GHG Textfiels 3 2 8 19" xfId="5009"/>
    <cellStyle name="2x indented GHG Textfiels 3 2 8 19 2" xfId="5010"/>
    <cellStyle name="2x indented GHG Textfiels 3 2 8 2" xfId="5011"/>
    <cellStyle name="2x indented GHG Textfiels 3 2 8 2 2" xfId="5012"/>
    <cellStyle name="2x indented GHG Textfiels 3 2 8 2 2 2" xfId="5013"/>
    <cellStyle name="2x indented GHG Textfiels 3 2 8 2 3" xfId="5014"/>
    <cellStyle name="2x indented GHG Textfiels 3 2 8 2 3 2" xfId="5015"/>
    <cellStyle name="2x indented GHG Textfiels 3 2 8 2 4" xfId="5016"/>
    <cellStyle name="2x indented GHG Textfiels 3 2 8 2 4 2" xfId="5017"/>
    <cellStyle name="2x indented GHG Textfiels 3 2 8 2 5" xfId="5018"/>
    <cellStyle name="2x indented GHG Textfiels 3 2 8 2 5 2" xfId="5019"/>
    <cellStyle name="2x indented GHG Textfiels 3 2 8 2 6" xfId="5020"/>
    <cellStyle name="2x indented GHG Textfiels 3 2 8 2 6 2" xfId="5021"/>
    <cellStyle name="2x indented GHG Textfiels 3 2 8 2 7" xfId="5022"/>
    <cellStyle name="2x indented GHG Textfiels 3 2 8 20" xfId="5023"/>
    <cellStyle name="2x indented GHG Textfiels 3 2 8 20 2" xfId="5024"/>
    <cellStyle name="2x indented GHG Textfiels 3 2 8 21" xfId="5025"/>
    <cellStyle name="2x indented GHG Textfiels 3 2 8 21 2" xfId="5026"/>
    <cellStyle name="2x indented GHG Textfiels 3 2 8 22" xfId="5027"/>
    <cellStyle name="2x indented GHG Textfiels 3 2 8 22 2" xfId="5028"/>
    <cellStyle name="2x indented GHG Textfiels 3 2 8 23" xfId="5029"/>
    <cellStyle name="2x indented GHG Textfiels 3 2 8 23 2" xfId="5030"/>
    <cellStyle name="2x indented GHG Textfiels 3 2 8 24" xfId="5031"/>
    <cellStyle name="2x indented GHG Textfiels 3 2 8 24 2" xfId="5032"/>
    <cellStyle name="2x indented GHG Textfiels 3 2 8 25" xfId="5033"/>
    <cellStyle name="2x indented GHG Textfiels 3 2 8 25 2" xfId="5034"/>
    <cellStyle name="2x indented GHG Textfiels 3 2 8 26" xfId="5035"/>
    <cellStyle name="2x indented GHG Textfiels 3 2 8 26 2" xfId="5036"/>
    <cellStyle name="2x indented GHG Textfiels 3 2 8 27" xfId="5037"/>
    <cellStyle name="2x indented GHG Textfiels 3 2 8 27 2" xfId="5038"/>
    <cellStyle name="2x indented GHG Textfiels 3 2 8 28" xfId="5039"/>
    <cellStyle name="2x indented GHG Textfiels 3 2 8 28 2" xfId="5040"/>
    <cellStyle name="2x indented GHG Textfiels 3 2 8 29" xfId="5041"/>
    <cellStyle name="2x indented GHG Textfiels 3 2 8 29 2" xfId="5042"/>
    <cellStyle name="2x indented GHG Textfiels 3 2 8 3" xfId="5043"/>
    <cellStyle name="2x indented GHG Textfiels 3 2 8 3 2" xfId="5044"/>
    <cellStyle name="2x indented GHG Textfiels 3 2 8 3 2 2" xfId="5045"/>
    <cellStyle name="2x indented GHG Textfiels 3 2 8 3 3" xfId="5046"/>
    <cellStyle name="2x indented GHG Textfiels 3 2 8 3 3 2" xfId="5047"/>
    <cellStyle name="2x indented GHG Textfiels 3 2 8 3 4" xfId="5048"/>
    <cellStyle name="2x indented GHG Textfiels 3 2 8 3 4 2" xfId="5049"/>
    <cellStyle name="2x indented GHG Textfiels 3 2 8 3 5" xfId="5050"/>
    <cellStyle name="2x indented GHG Textfiels 3 2 8 3 5 2" xfId="5051"/>
    <cellStyle name="2x indented GHG Textfiels 3 2 8 3 6" xfId="5052"/>
    <cellStyle name="2x indented GHG Textfiels 3 2 8 3 6 2" xfId="5053"/>
    <cellStyle name="2x indented GHG Textfiels 3 2 8 3 7" xfId="5054"/>
    <cellStyle name="2x indented GHG Textfiels 3 2 8 30" xfId="5055"/>
    <cellStyle name="2x indented GHG Textfiels 3 2 8 30 2" xfId="5056"/>
    <cellStyle name="2x indented GHG Textfiels 3 2 8 31" xfId="5057"/>
    <cellStyle name="2x indented GHG Textfiels 3 2 8 31 2" xfId="5058"/>
    <cellStyle name="2x indented GHG Textfiels 3 2 8 32" xfId="5059"/>
    <cellStyle name="2x indented GHG Textfiels 3 2 8 32 2" xfId="5060"/>
    <cellStyle name="2x indented GHG Textfiels 3 2 8 33" xfId="5061"/>
    <cellStyle name="2x indented GHG Textfiels 3 2 8 34" xfId="5062"/>
    <cellStyle name="2x indented GHG Textfiels 3 2 8 35" xfId="5063"/>
    <cellStyle name="2x indented GHG Textfiels 3 2 8 36" xfId="5064"/>
    <cellStyle name="2x indented GHG Textfiels 3 2 8 37" xfId="5065"/>
    <cellStyle name="2x indented GHG Textfiels 3 2 8 4" xfId="5066"/>
    <cellStyle name="2x indented GHG Textfiels 3 2 8 4 2" xfId="5067"/>
    <cellStyle name="2x indented GHG Textfiels 3 2 8 5" xfId="5068"/>
    <cellStyle name="2x indented GHG Textfiels 3 2 8 5 2" xfId="5069"/>
    <cellStyle name="2x indented GHG Textfiels 3 2 8 6" xfId="5070"/>
    <cellStyle name="2x indented GHG Textfiels 3 2 8 6 2" xfId="5071"/>
    <cellStyle name="2x indented GHG Textfiels 3 2 8 7" xfId="5072"/>
    <cellStyle name="2x indented GHG Textfiels 3 2 8 7 2" xfId="5073"/>
    <cellStyle name="2x indented GHG Textfiels 3 2 8 8" xfId="5074"/>
    <cellStyle name="2x indented GHG Textfiels 3 2 8 8 2" xfId="5075"/>
    <cellStyle name="2x indented GHG Textfiels 3 2 8 9" xfId="5076"/>
    <cellStyle name="2x indented GHG Textfiels 3 2 8 9 2" xfId="5077"/>
    <cellStyle name="2x indented GHG Textfiels 3 2 9" xfId="5078"/>
    <cellStyle name="2x indented GHG Textfiels 3 2 9 10" xfId="5079"/>
    <cellStyle name="2x indented GHG Textfiels 3 2 9 10 2" xfId="5080"/>
    <cellStyle name="2x indented GHG Textfiels 3 2 9 11" xfId="5081"/>
    <cellStyle name="2x indented GHG Textfiels 3 2 9 11 2" xfId="5082"/>
    <cellStyle name="2x indented GHG Textfiels 3 2 9 12" xfId="5083"/>
    <cellStyle name="2x indented GHG Textfiels 3 2 9 12 2" xfId="5084"/>
    <cellStyle name="2x indented GHG Textfiels 3 2 9 13" xfId="5085"/>
    <cellStyle name="2x indented GHG Textfiels 3 2 9 13 2" xfId="5086"/>
    <cellStyle name="2x indented GHG Textfiels 3 2 9 14" xfId="5087"/>
    <cellStyle name="2x indented GHG Textfiels 3 2 9 14 2" xfId="5088"/>
    <cellStyle name="2x indented GHG Textfiels 3 2 9 15" xfId="5089"/>
    <cellStyle name="2x indented GHG Textfiels 3 2 9 15 2" xfId="5090"/>
    <cellStyle name="2x indented GHG Textfiels 3 2 9 16" xfId="5091"/>
    <cellStyle name="2x indented GHG Textfiels 3 2 9 16 2" xfId="5092"/>
    <cellStyle name="2x indented GHG Textfiels 3 2 9 17" xfId="5093"/>
    <cellStyle name="2x indented GHG Textfiels 3 2 9 17 2" xfId="5094"/>
    <cellStyle name="2x indented GHG Textfiels 3 2 9 18" xfId="5095"/>
    <cellStyle name="2x indented GHG Textfiels 3 2 9 18 2" xfId="5096"/>
    <cellStyle name="2x indented GHG Textfiels 3 2 9 19" xfId="5097"/>
    <cellStyle name="2x indented GHG Textfiels 3 2 9 19 2" xfId="5098"/>
    <cellStyle name="2x indented GHG Textfiels 3 2 9 2" xfId="5099"/>
    <cellStyle name="2x indented GHG Textfiels 3 2 9 2 2" xfId="5100"/>
    <cellStyle name="2x indented GHG Textfiels 3 2 9 2 2 2" xfId="5101"/>
    <cellStyle name="2x indented GHG Textfiels 3 2 9 2 3" xfId="5102"/>
    <cellStyle name="2x indented GHG Textfiels 3 2 9 2 3 2" xfId="5103"/>
    <cellStyle name="2x indented GHG Textfiels 3 2 9 2 4" xfId="5104"/>
    <cellStyle name="2x indented GHG Textfiels 3 2 9 2 4 2" xfId="5105"/>
    <cellStyle name="2x indented GHG Textfiels 3 2 9 2 5" xfId="5106"/>
    <cellStyle name="2x indented GHG Textfiels 3 2 9 2 5 2" xfId="5107"/>
    <cellStyle name="2x indented GHG Textfiels 3 2 9 2 6" xfId="5108"/>
    <cellStyle name="2x indented GHG Textfiels 3 2 9 2 6 2" xfId="5109"/>
    <cellStyle name="2x indented GHG Textfiels 3 2 9 2 7" xfId="5110"/>
    <cellStyle name="2x indented GHG Textfiels 3 2 9 20" xfId="5111"/>
    <cellStyle name="2x indented GHG Textfiels 3 2 9 20 2" xfId="5112"/>
    <cellStyle name="2x indented GHG Textfiels 3 2 9 21" xfId="5113"/>
    <cellStyle name="2x indented GHG Textfiels 3 2 9 21 2" xfId="5114"/>
    <cellStyle name="2x indented GHG Textfiels 3 2 9 22" xfId="5115"/>
    <cellStyle name="2x indented GHG Textfiels 3 2 9 22 2" xfId="5116"/>
    <cellStyle name="2x indented GHG Textfiels 3 2 9 23" xfId="5117"/>
    <cellStyle name="2x indented GHG Textfiels 3 2 9 23 2" xfId="5118"/>
    <cellStyle name="2x indented GHG Textfiels 3 2 9 24" xfId="5119"/>
    <cellStyle name="2x indented GHG Textfiels 3 2 9 24 2" xfId="5120"/>
    <cellStyle name="2x indented GHG Textfiels 3 2 9 25" xfId="5121"/>
    <cellStyle name="2x indented GHG Textfiels 3 2 9 25 2" xfId="5122"/>
    <cellStyle name="2x indented GHG Textfiels 3 2 9 26" xfId="5123"/>
    <cellStyle name="2x indented GHG Textfiels 3 2 9 26 2" xfId="5124"/>
    <cellStyle name="2x indented GHG Textfiels 3 2 9 27" xfId="5125"/>
    <cellStyle name="2x indented GHG Textfiels 3 2 9 27 2" xfId="5126"/>
    <cellStyle name="2x indented GHG Textfiels 3 2 9 28" xfId="5127"/>
    <cellStyle name="2x indented GHG Textfiels 3 2 9 28 2" xfId="5128"/>
    <cellStyle name="2x indented GHG Textfiels 3 2 9 29" xfId="5129"/>
    <cellStyle name="2x indented GHG Textfiels 3 2 9 29 2" xfId="5130"/>
    <cellStyle name="2x indented GHG Textfiels 3 2 9 3" xfId="5131"/>
    <cellStyle name="2x indented GHG Textfiels 3 2 9 3 2" xfId="5132"/>
    <cellStyle name="2x indented GHG Textfiels 3 2 9 3 2 2" xfId="5133"/>
    <cellStyle name="2x indented GHG Textfiels 3 2 9 3 3" xfId="5134"/>
    <cellStyle name="2x indented GHG Textfiels 3 2 9 3 3 2" xfId="5135"/>
    <cellStyle name="2x indented GHG Textfiels 3 2 9 3 4" xfId="5136"/>
    <cellStyle name="2x indented GHG Textfiels 3 2 9 3 4 2" xfId="5137"/>
    <cellStyle name="2x indented GHG Textfiels 3 2 9 3 5" xfId="5138"/>
    <cellStyle name="2x indented GHG Textfiels 3 2 9 3 5 2" xfId="5139"/>
    <cellStyle name="2x indented GHG Textfiels 3 2 9 3 6" xfId="5140"/>
    <cellStyle name="2x indented GHG Textfiels 3 2 9 3 6 2" xfId="5141"/>
    <cellStyle name="2x indented GHG Textfiels 3 2 9 3 7" xfId="5142"/>
    <cellStyle name="2x indented GHG Textfiels 3 2 9 30" xfId="5143"/>
    <cellStyle name="2x indented GHG Textfiels 3 2 9 30 2" xfId="5144"/>
    <cellStyle name="2x indented GHG Textfiels 3 2 9 31" xfId="5145"/>
    <cellStyle name="2x indented GHG Textfiels 3 2 9 31 2" xfId="5146"/>
    <cellStyle name="2x indented GHG Textfiels 3 2 9 32" xfId="5147"/>
    <cellStyle name="2x indented GHG Textfiels 3 2 9 32 2" xfId="5148"/>
    <cellStyle name="2x indented GHG Textfiels 3 2 9 33" xfId="5149"/>
    <cellStyle name="2x indented GHG Textfiels 3 2 9 34" xfId="5150"/>
    <cellStyle name="2x indented GHG Textfiels 3 2 9 35" xfId="5151"/>
    <cellStyle name="2x indented GHG Textfiels 3 2 9 36" xfId="5152"/>
    <cellStyle name="2x indented GHG Textfiels 3 2 9 37" xfId="5153"/>
    <cellStyle name="2x indented GHG Textfiels 3 2 9 4" xfId="5154"/>
    <cellStyle name="2x indented GHG Textfiels 3 2 9 4 2" xfId="5155"/>
    <cellStyle name="2x indented GHG Textfiels 3 2 9 5" xfId="5156"/>
    <cellStyle name="2x indented GHG Textfiels 3 2 9 5 2" xfId="5157"/>
    <cellStyle name="2x indented GHG Textfiels 3 2 9 6" xfId="5158"/>
    <cellStyle name="2x indented GHG Textfiels 3 2 9 6 2" xfId="5159"/>
    <cellStyle name="2x indented GHG Textfiels 3 2 9 7" xfId="5160"/>
    <cellStyle name="2x indented GHG Textfiels 3 2 9 7 2" xfId="5161"/>
    <cellStyle name="2x indented GHG Textfiels 3 2 9 8" xfId="5162"/>
    <cellStyle name="2x indented GHG Textfiels 3 2 9 8 2" xfId="5163"/>
    <cellStyle name="2x indented GHG Textfiels 3 2 9 9" xfId="5164"/>
    <cellStyle name="2x indented GHG Textfiels 3 2 9 9 2" xfId="5165"/>
    <cellStyle name="2x indented GHG Textfiels 3 20" xfId="5166"/>
    <cellStyle name="2x indented GHG Textfiels 3 20 2" xfId="5167"/>
    <cellStyle name="2x indented GHG Textfiels 3 21" xfId="5168"/>
    <cellStyle name="2x indented GHG Textfiels 3 21 2" xfId="5169"/>
    <cellStyle name="2x indented GHG Textfiels 3 22" xfId="5170"/>
    <cellStyle name="2x indented GHG Textfiels 3 22 2" xfId="5171"/>
    <cellStyle name="2x indented GHG Textfiels 3 23" xfId="5172"/>
    <cellStyle name="2x indented GHG Textfiels 3 23 2" xfId="5173"/>
    <cellStyle name="2x indented GHG Textfiels 3 24" xfId="5174"/>
    <cellStyle name="2x indented GHG Textfiels 3 24 2" xfId="5175"/>
    <cellStyle name="2x indented GHG Textfiels 3 25" xfId="5176"/>
    <cellStyle name="2x indented GHG Textfiels 3 26" xfId="5177"/>
    <cellStyle name="2x indented GHG Textfiels 3 27" xfId="4540"/>
    <cellStyle name="2x indented GHG Textfiels 3 28" xfId="3045"/>
    <cellStyle name="2x indented GHG Textfiels 3 3" xfId="5178"/>
    <cellStyle name="2x indented GHG Textfiels 3 3 10" xfId="5179"/>
    <cellStyle name="2x indented GHG Textfiels 3 3 10 10" xfId="5180"/>
    <cellStyle name="2x indented GHG Textfiels 3 3 10 10 2" xfId="5181"/>
    <cellStyle name="2x indented GHG Textfiels 3 3 10 11" xfId="5182"/>
    <cellStyle name="2x indented GHG Textfiels 3 3 10 11 2" xfId="5183"/>
    <cellStyle name="2x indented GHG Textfiels 3 3 10 12" xfId="5184"/>
    <cellStyle name="2x indented GHG Textfiels 3 3 10 12 2" xfId="5185"/>
    <cellStyle name="2x indented GHG Textfiels 3 3 10 13" xfId="5186"/>
    <cellStyle name="2x indented GHG Textfiels 3 3 10 13 2" xfId="5187"/>
    <cellStyle name="2x indented GHG Textfiels 3 3 10 14" xfId="5188"/>
    <cellStyle name="2x indented GHG Textfiels 3 3 10 14 2" xfId="5189"/>
    <cellStyle name="2x indented GHG Textfiels 3 3 10 15" xfId="5190"/>
    <cellStyle name="2x indented GHG Textfiels 3 3 10 15 2" xfId="5191"/>
    <cellStyle name="2x indented GHG Textfiels 3 3 10 16" xfId="5192"/>
    <cellStyle name="2x indented GHG Textfiels 3 3 10 16 2" xfId="5193"/>
    <cellStyle name="2x indented GHG Textfiels 3 3 10 17" xfId="5194"/>
    <cellStyle name="2x indented GHG Textfiels 3 3 10 17 2" xfId="5195"/>
    <cellStyle name="2x indented GHG Textfiels 3 3 10 18" xfId="5196"/>
    <cellStyle name="2x indented GHG Textfiels 3 3 10 18 2" xfId="5197"/>
    <cellStyle name="2x indented GHG Textfiels 3 3 10 19" xfId="5198"/>
    <cellStyle name="2x indented GHG Textfiels 3 3 10 19 2" xfId="5199"/>
    <cellStyle name="2x indented GHG Textfiels 3 3 10 2" xfId="5200"/>
    <cellStyle name="2x indented GHG Textfiels 3 3 10 2 2" xfId="5201"/>
    <cellStyle name="2x indented GHG Textfiels 3 3 10 2 2 2" xfId="5202"/>
    <cellStyle name="2x indented GHG Textfiels 3 3 10 2 3" xfId="5203"/>
    <cellStyle name="2x indented GHG Textfiels 3 3 10 2 3 2" xfId="5204"/>
    <cellStyle name="2x indented GHG Textfiels 3 3 10 2 4" xfId="5205"/>
    <cellStyle name="2x indented GHG Textfiels 3 3 10 2 4 2" xfId="5206"/>
    <cellStyle name="2x indented GHG Textfiels 3 3 10 2 5" xfId="5207"/>
    <cellStyle name="2x indented GHG Textfiels 3 3 10 2 5 2" xfId="5208"/>
    <cellStyle name="2x indented GHG Textfiels 3 3 10 2 6" xfId="5209"/>
    <cellStyle name="2x indented GHG Textfiels 3 3 10 2 6 2" xfId="5210"/>
    <cellStyle name="2x indented GHG Textfiels 3 3 10 2 7" xfId="5211"/>
    <cellStyle name="2x indented GHG Textfiels 3 3 10 20" xfId="5212"/>
    <cellStyle name="2x indented GHG Textfiels 3 3 10 20 2" xfId="5213"/>
    <cellStyle name="2x indented GHG Textfiels 3 3 10 21" xfId="5214"/>
    <cellStyle name="2x indented GHG Textfiels 3 3 10 21 2" xfId="5215"/>
    <cellStyle name="2x indented GHG Textfiels 3 3 10 22" xfId="5216"/>
    <cellStyle name="2x indented GHG Textfiels 3 3 10 22 2" xfId="5217"/>
    <cellStyle name="2x indented GHG Textfiels 3 3 10 23" xfId="5218"/>
    <cellStyle name="2x indented GHG Textfiels 3 3 10 23 2" xfId="5219"/>
    <cellStyle name="2x indented GHG Textfiels 3 3 10 24" xfId="5220"/>
    <cellStyle name="2x indented GHG Textfiels 3 3 10 24 2" xfId="5221"/>
    <cellStyle name="2x indented GHG Textfiels 3 3 10 25" xfId="5222"/>
    <cellStyle name="2x indented GHG Textfiels 3 3 10 25 2" xfId="5223"/>
    <cellStyle name="2x indented GHG Textfiels 3 3 10 26" xfId="5224"/>
    <cellStyle name="2x indented GHG Textfiels 3 3 10 26 2" xfId="5225"/>
    <cellStyle name="2x indented GHG Textfiels 3 3 10 27" xfId="5226"/>
    <cellStyle name="2x indented GHG Textfiels 3 3 10 27 2" xfId="5227"/>
    <cellStyle name="2x indented GHG Textfiels 3 3 10 28" xfId="5228"/>
    <cellStyle name="2x indented GHG Textfiels 3 3 10 28 2" xfId="5229"/>
    <cellStyle name="2x indented GHG Textfiels 3 3 10 29" xfId="5230"/>
    <cellStyle name="2x indented GHG Textfiels 3 3 10 29 2" xfId="5231"/>
    <cellStyle name="2x indented GHG Textfiels 3 3 10 3" xfId="5232"/>
    <cellStyle name="2x indented GHG Textfiels 3 3 10 3 2" xfId="5233"/>
    <cellStyle name="2x indented GHG Textfiels 3 3 10 3 2 2" xfId="5234"/>
    <cellStyle name="2x indented GHG Textfiels 3 3 10 3 3" xfId="5235"/>
    <cellStyle name="2x indented GHG Textfiels 3 3 10 3 3 2" xfId="5236"/>
    <cellStyle name="2x indented GHG Textfiels 3 3 10 3 4" xfId="5237"/>
    <cellStyle name="2x indented GHG Textfiels 3 3 10 3 4 2" xfId="5238"/>
    <cellStyle name="2x indented GHG Textfiels 3 3 10 3 5" xfId="5239"/>
    <cellStyle name="2x indented GHG Textfiels 3 3 10 3 5 2" xfId="5240"/>
    <cellStyle name="2x indented GHG Textfiels 3 3 10 3 6" xfId="5241"/>
    <cellStyle name="2x indented GHG Textfiels 3 3 10 3 6 2" xfId="5242"/>
    <cellStyle name="2x indented GHG Textfiels 3 3 10 3 7" xfId="5243"/>
    <cellStyle name="2x indented GHG Textfiels 3 3 10 30" xfId="5244"/>
    <cellStyle name="2x indented GHG Textfiels 3 3 10 30 2" xfId="5245"/>
    <cellStyle name="2x indented GHG Textfiels 3 3 10 31" xfId="5246"/>
    <cellStyle name="2x indented GHG Textfiels 3 3 10 31 2" xfId="5247"/>
    <cellStyle name="2x indented GHG Textfiels 3 3 10 32" xfId="5248"/>
    <cellStyle name="2x indented GHG Textfiels 3 3 10 32 2" xfId="5249"/>
    <cellStyle name="2x indented GHG Textfiels 3 3 10 33" xfId="5250"/>
    <cellStyle name="2x indented GHG Textfiels 3 3 10 34" xfId="5251"/>
    <cellStyle name="2x indented GHG Textfiels 3 3 10 35" xfId="5252"/>
    <cellStyle name="2x indented GHG Textfiels 3 3 10 36" xfId="5253"/>
    <cellStyle name="2x indented GHG Textfiels 3 3 10 37" xfId="5254"/>
    <cellStyle name="2x indented GHG Textfiels 3 3 10 4" xfId="5255"/>
    <cellStyle name="2x indented GHG Textfiels 3 3 10 4 2" xfId="5256"/>
    <cellStyle name="2x indented GHG Textfiels 3 3 10 5" xfId="5257"/>
    <cellStyle name="2x indented GHG Textfiels 3 3 10 5 2" xfId="5258"/>
    <cellStyle name="2x indented GHG Textfiels 3 3 10 6" xfId="5259"/>
    <cellStyle name="2x indented GHG Textfiels 3 3 10 6 2" xfId="5260"/>
    <cellStyle name="2x indented GHG Textfiels 3 3 10 7" xfId="5261"/>
    <cellStyle name="2x indented GHG Textfiels 3 3 10 7 2" xfId="5262"/>
    <cellStyle name="2x indented GHG Textfiels 3 3 10 8" xfId="5263"/>
    <cellStyle name="2x indented GHG Textfiels 3 3 10 8 2" xfId="5264"/>
    <cellStyle name="2x indented GHG Textfiels 3 3 10 9" xfId="5265"/>
    <cellStyle name="2x indented GHG Textfiels 3 3 10 9 2" xfId="5266"/>
    <cellStyle name="2x indented GHG Textfiels 3 3 11" xfId="5267"/>
    <cellStyle name="2x indented GHG Textfiels 3 3 11 10" xfId="5268"/>
    <cellStyle name="2x indented GHG Textfiels 3 3 11 10 2" xfId="5269"/>
    <cellStyle name="2x indented GHG Textfiels 3 3 11 11" xfId="5270"/>
    <cellStyle name="2x indented GHG Textfiels 3 3 11 11 2" xfId="5271"/>
    <cellStyle name="2x indented GHG Textfiels 3 3 11 12" xfId="5272"/>
    <cellStyle name="2x indented GHG Textfiels 3 3 11 12 2" xfId="5273"/>
    <cellStyle name="2x indented GHG Textfiels 3 3 11 13" xfId="5274"/>
    <cellStyle name="2x indented GHG Textfiels 3 3 11 13 2" xfId="5275"/>
    <cellStyle name="2x indented GHG Textfiels 3 3 11 14" xfId="5276"/>
    <cellStyle name="2x indented GHG Textfiels 3 3 11 14 2" xfId="5277"/>
    <cellStyle name="2x indented GHG Textfiels 3 3 11 15" xfId="5278"/>
    <cellStyle name="2x indented GHG Textfiels 3 3 11 15 2" xfId="5279"/>
    <cellStyle name="2x indented GHG Textfiels 3 3 11 16" xfId="5280"/>
    <cellStyle name="2x indented GHG Textfiels 3 3 11 16 2" xfId="5281"/>
    <cellStyle name="2x indented GHG Textfiels 3 3 11 17" xfId="5282"/>
    <cellStyle name="2x indented GHG Textfiels 3 3 11 17 2" xfId="5283"/>
    <cellStyle name="2x indented GHG Textfiels 3 3 11 18" xfId="5284"/>
    <cellStyle name="2x indented GHG Textfiels 3 3 11 18 2" xfId="5285"/>
    <cellStyle name="2x indented GHG Textfiels 3 3 11 19" xfId="5286"/>
    <cellStyle name="2x indented GHG Textfiels 3 3 11 19 2" xfId="5287"/>
    <cellStyle name="2x indented GHG Textfiels 3 3 11 2" xfId="5288"/>
    <cellStyle name="2x indented GHG Textfiels 3 3 11 2 2" xfId="5289"/>
    <cellStyle name="2x indented GHG Textfiels 3 3 11 2 2 2" xfId="5290"/>
    <cellStyle name="2x indented GHG Textfiels 3 3 11 2 3" xfId="5291"/>
    <cellStyle name="2x indented GHG Textfiels 3 3 11 2 3 2" xfId="5292"/>
    <cellStyle name="2x indented GHG Textfiels 3 3 11 2 4" xfId="5293"/>
    <cellStyle name="2x indented GHG Textfiels 3 3 11 2 4 2" xfId="5294"/>
    <cellStyle name="2x indented GHG Textfiels 3 3 11 2 5" xfId="5295"/>
    <cellStyle name="2x indented GHG Textfiels 3 3 11 2 5 2" xfId="5296"/>
    <cellStyle name="2x indented GHG Textfiels 3 3 11 2 6" xfId="5297"/>
    <cellStyle name="2x indented GHG Textfiels 3 3 11 2 6 2" xfId="5298"/>
    <cellStyle name="2x indented GHG Textfiels 3 3 11 2 7" xfId="5299"/>
    <cellStyle name="2x indented GHG Textfiels 3 3 11 20" xfId="5300"/>
    <cellStyle name="2x indented GHG Textfiels 3 3 11 20 2" xfId="5301"/>
    <cellStyle name="2x indented GHG Textfiels 3 3 11 21" xfId="5302"/>
    <cellStyle name="2x indented GHG Textfiels 3 3 11 21 2" xfId="5303"/>
    <cellStyle name="2x indented GHG Textfiels 3 3 11 22" xfId="5304"/>
    <cellStyle name="2x indented GHG Textfiels 3 3 11 22 2" xfId="5305"/>
    <cellStyle name="2x indented GHG Textfiels 3 3 11 23" xfId="5306"/>
    <cellStyle name="2x indented GHG Textfiels 3 3 11 23 2" xfId="5307"/>
    <cellStyle name="2x indented GHG Textfiels 3 3 11 24" xfId="5308"/>
    <cellStyle name="2x indented GHG Textfiels 3 3 11 24 2" xfId="5309"/>
    <cellStyle name="2x indented GHG Textfiels 3 3 11 25" xfId="5310"/>
    <cellStyle name="2x indented GHG Textfiels 3 3 11 25 2" xfId="5311"/>
    <cellStyle name="2x indented GHG Textfiels 3 3 11 26" xfId="5312"/>
    <cellStyle name="2x indented GHG Textfiels 3 3 11 26 2" xfId="5313"/>
    <cellStyle name="2x indented GHG Textfiels 3 3 11 27" xfId="5314"/>
    <cellStyle name="2x indented GHG Textfiels 3 3 11 27 2" xfId="5315"/>
    <cellStyle name="2x indented GHG Textfiels 3 3 11 28" xfId="5316"/>
    <cellStyle name="2x indented GHG Textfiels 3 3 11 28 2" xfId="5317"/>
    <cellStyle name="2x indented GHG Textfiels 3 3 11 29" xfId="5318"/>
    <cellStyle name="2x indented GHG Textfiels 3 3 11 29 2" xfId="5319"/>
    <cellStyle name="2x indented GHG Textfiels 3 3 11 3" xfId="5320"/>
    <cellStyle name="2x indented GHG Textfiels 3 3 11 3 2" xfId="5321"/>
    <cellStyle name="2x indented GHG Textfiels 3 3 11 3 2 2" xfId="5322"/>
    <cellStyle name="2x indented GHG Textfiels 3 3 11 3 3" xfId="5323"/>
    <cellStyle name="2x indented GHG Textfiels 3 3 11 3 3 2" xfId="5324"/>
    <cellStyle name="2x indented GHG Textfiels 3 3 11 3 4" xfId="5325"/>
    <cellStyle name="2x indented GHG Textfiels 3 3 11 3 4 2" xfId="5326"/>
    <cellStyle name="2x indented GHG Textfiels 3 3 11 3 5" xfId="5327"/>
    <cellStyle name="2x indented GHG Textfiels 3 3 11 3 5 2" xfId="5328"/>
    <cellStyle name="2x indented GHG Textfiels 3 3 11 3 6" xfId="5329"/>
    <cellStyle name="2x indented GHG Textfiels 3 3 11 3 6 2" xfId="5330"/>
    <cellStyle name="2x indented GHG Textfiels 3 3 11 3 7" xfId="5331"/>
    <cellStyle name="2x indented GHG Textfiels 3 3 11 30" xfId="5332"/>
    <cellStyle name="2x indented GHG Textfiels 3 3 11 30 2" xfId="5333"/>
    <cellStyle name="2x indented GHG Textfiels 3 3 11 31" xfId="5334"/>
    <cellStyle name="2x indented GHG Textfiels 3 3 11 31 2" xfId="5335"/>
    <cellStyle name="2x indented GHG Textfiels 3 3 11 32" xfId="5336"/>
    <cellStyle name="2x indented GHG Textfiels 3 3 11 32 2" xfId="5337"/>
    <cellStyle name="2x indented GHG Textfiels 3 3 11 33" xfId="5338"/>
    <cellStyle name="2x indented GHG Textfiels 3 3 11 34" xfId="5339"/>
    <cellStyle name="2x indented GHG Textfiels 3 3 11 35" xfId="5340"/>
    <cellStyle name="2x indented GHG Textfiels 3 3 11 36" xfId="5341"/>
    <cellStyle name="2x indented GHG Textfiels 3 3 11 37" xfId="5342"/>
    <cellStyle name="2x indented GHG Textfiels 3 3 11 4" xfId="5343"/>
    <cellStyle name="2x indented GHG Textfiels 3 3 11 4 2" xfId="5344"/>
    <cellStyle name="2x indented GHG Textfiels 3 3 11 5" xfId="5345"/>
    <cellStyle name="2x indented GHG Textfiels 3 3 11 5 2" xfId="5346"/>
    <cellStyle name="2x indented GHG Textfiels 3 3 11 6" xfId="5347"/>
    <cellStyle name="2x indented GHG Textfiels 3 3 11 6 2" xfId="5348"/>
    <cellStyle name="2x indented GHG Textfiels 3 3 11 7" xfId="5349"/>
    <cellStyle name="2x indented GHG Textfiels 3 3 11 7 2" xfId="5350"/>
    <cellStyle name="2x indented GHG Textfiels 3 3 11 8" xfId="5351"/>
    <cellStyle name="2x indented GHG Textfiels 3 3 11 8 2" xfId="5352"/>
    <cellStyle name="2x indented GHG Textfiels 3 3 11 9" xfId="5353"/>
    <cellStyle name="2x indented GHG Textfiels 3 3 11 9 2" xfId="5354"/>
    <cellStyle name="2x indented GHG Textfiels 3 3 12" xfId="5355"/>
    <cellStyle name="2x indented GHG Textfiels 3 3 12 2" xfId="5356"/>
    <cellStyle name="2x indented GHG Textfiels 3 3 13" xfId="5357"/>
    <cellStyle name="2x indented GHG Textfiels 3 3 13 2" xfId="5358"/>
    <cellStyle name="2x indented GHG Textfiels 3 3 14" xfId="5359"/>
    <cellStyle name="2x indented GHG Textfiels 3 3 14 2" xfId="5360"/>
    <cellStyle name="2x indented GHG Textfiels 3 3 15" xfId="5361"/>
    <cellStyle name="2x indented GHG Textfiels 3 3 15 2" xfId="5362"/>
    <cellStyle name="2x indented GHG Textfiels 3 3 16" xfId="5363"/>
    <cellStyle name="2x indented GHG Textfiels 3 3 16 2" xfId="5364"/>
    <cellStyle name="2x indented GHG Textfiels 3 3 17" xfId="5365"/>
    <cellStyle name="2x indented GHG Textfiels 3 3 17 2" xfId="5366"/>
    <cellStyle name="2x indented GHG Textfiels 3 3 18" xfId="5367"/>
    <cellStyle name="2x indented GHG Textfiels 3 3 18 2" xfId="5368"/>
    <cellStyle name="2x indented GHG Textfiels 3 3 19" xfId="5369"/>
    <cellStyle name="2x indented GHG Textfiels 3 3 19 2" xfId="5370"/>
    <cellStyle name="2x indented GHG Textfiels 3 3 2" xfId="5371"/>
    <cellStyle name="2x indented GHG Textfiels 3 3 2 10" xfId="5372"/>
    <cellStyle name="2x indented GHG Textfiels 3 3 2 10 2" xfId="5373"/>
    <cellStyle name="2x indented GHG Textfiels 3 3 2 11" xfId="5374"/>
    <cellStyle name="2x indented GHG Textfiels 3 3 2 11 2" xfId="5375"/>
    <cellStyle name="2x indented GHG Textfiels 3 3 2 12" xfId="5376"/>
    <cellStyle name="2x indented GHG Textfiels 3 3 2 12 2" xfId="5377"/>
    <cellStyle name="2x indented GHG Textfiels 3 3 2 13" xfId="5378"/>
    <cellStyle name="2x indented GHG Textfiels 3 3 2 13 2" xfId="5379"/>
    <cellStyle name="2x indented GHG Textfiels 3 3 2 14" xfId="5380"/>
    <cellStyle name="2x indented GHG Textfiels 3 3 2 14 2" xfId="5381"/>
    <cellStyle name="2x indented GHG Textfiels 3 3 2 15" xfId="5382"/>
    <cellStyle name="2x indented GHG Textfiels 3 3 2 15 2" xfId="5383"/>
    <cellStyle name="2x indented GHG Textfiels 3 3 2 16" xfId="5384"/>
    <cellStyle name="2x indented GHG Textfiels 3 3 2 16 2" xfId="5385"/>
    <cellStyle name="2x indented GHG Textfiels 3 3 2 17" xfId="5386"/>
    <cellStyle name="2x indented GHG Textfiels 3 3 2 17 2" xfId="5387"/>
    <cellStyle name="2x indented GHG Textfiels 3 3 2 18" xfId="5388"/>
    <cellStyle name="2x indented GHG Textfiels 3 3 2 18 2" xfId="5389"/>
    <cellStyle name="2x indented GHG Textfiels 3 3 2 19" xfId="5390"/>
    <cellStyle name="2x indented GHG Textfiels 3 3 2 19 2" xfId="5391"/>
    <cellStyle name="2x indented GHG Textfiels 3 3 2 2" xfId="5392"/>
    <cellStyle name="2x indented GHG Textfiels 3 3 2 2 2" xfId="5393"/>
    <cellStyle name="2x indented GHG Textfiels 3 3 2 2 2 2" xfId="5394"/>
    <cellStyle name="2x indented GHG Textfiels 3 3 2 2 3" xfId="5395"/>
    <cellStyle name="2x indented GHG Textfiels 3 3 2 2 3 2" xfId="5396"/>
    <cellStyle name="2x indented GHG Textfiels 3 3 2 2 4" xfId="5397"/>
    <cellStyle name="2x indented GHG Textfiels 3 3 2 2 4 2" xfId="5398"/>
    <cellStyle name="2x indented GHG Textfiels 3 3 2 2 5" xfId="5399"/>
    <cellStyle name="2x indented GHG Textfiels 3 3 2 2 5 2" xfId="5400"/>
    <cellStyle name="2x indented GHG Textfiels 3 3 2 2 6" xfId="5401"/>
    <cellStyle name="2x indented GHG Textfiels 3 3 2 2 6 2" xfId="5402"/>
    <cellStyle name="2x indented GHG Textfiels 3 3 2 2 7" xfId="5403"/>
    <cellStyle name="2x indented GHG Textfiels 3 3 2 2 7 2" xfId="5404"/>
    <cellStyle name="2x indented GHG Textfiels 3 3 2 2 8" xfId="5405"/>
    <cellStyle name="2x indented GHG Textfiels 3 3 2 20" xfId="5406"/>
    <cellStyle name="2x indented GHG Textfiels 3 3 2 20 2" xfId="5407"/>
    <cellStyle name="2x indented GHG Textfiels 3 3 2 21" xfId="5408"/>
    <cellStyle name="2x indented GHG Textfiels 3 3 2 21 2" xfId="5409"/>
    <cellStyle name="2x indented GHG Textfiels 3 3 2 22" xfId="5410"/>
    <cellStyle name="2x indented GHG Textfiels 3 3 2 22 2" xfId="5411"/>
    <cellStyle name="2x indented GHG Textfiels 3 3 2 23" xfId="5412"/>
    <cellStyle name="2x indented GHG Textfiels 3 3 2 23 2" xfId="5413"/>
    <cellStyle name="2x indented GHG Textfiels 3 3 2 24" xfId="5414"/>
    <cellStyle name="2x indented GHG Textfiels 3 3 2 24 2" xfId="5415"/>
    <cellStyle name="2x indented GHG Textfiels 3 3 2 25" xfId="5416"/>
    <cellStyle name="2x indented GHG Textfiels 3 3 2 25 2" xfId="5417"/>
    <cellStyle name="2x indented GHG Textfiels 3 3 2 26" xfId="5418"/>
    <cellStyle name="2x indented GHG Textfiels 3 3 2 26 2" xfId="5419"/>
    <cellStyle name="2x indented GHG Textfiels 3 3 2 27" xfId="5420"/>
    <cellStyle name="2x indented GHG Textfiels 3 3 2 27 2" xfId="5421"/>
    <cellStyle name="2x indented GHG Textfiels 3 3 2 28" xfId="5422"/>
    <cellStyle name="2x indented GHG Textfiels 3 3 2 28 2" xfId="5423"/>
    <cellStyle name="2x indented GHG Textfiels 3 3 2 29" xfId="5424"/>
    <cellStyle name="2x indented GHG Textfiels 3 3 2 29 2" xfId="5425"/>
    <cellStyle name="2x indented GHG Textfiels 3 3 2 3" xfId="5426"/>
    <cellStyle name="2x indented GHG Textfiels 3 3 2 3 2" xfId="5427"/>
    <cellStyle name="2x indented GHG Textfiels 3 3 2 3 2 2" xfId="5428"/>
    <cellStyle name="2x indented GHG Textfiels 3 3 2 3 3" xfId="5429"/>
    <cellStyle name="2x indented GHG Textfiels 3 3 2 3 3 2" xfId="5430"/>
    <cellStyle name="2x indented GHG Textfiels 3 3 2 3 4" xfId="5431"/>
    <cellStyle name="2x indented GHG Textfiels 3 3 2 3 4 2" xfId="5432"/>
    <cellStyle name="2x indented GHG Textfiels 3 3 2 3 5" xfId="5433"/>
    <cellStyle name="2x indented GHG Textfiels 3 3 2 3 5 2" xfId="5434"/>
    <cellStyle name="2x indented GHG Textfiels 3 3 2 3 6" xfId="5435"/>
    <cellStyle name="2x indented GHG Textfiels 3 3 2 3 6 2" xfId="5436"/>
    <cellStyle name="2x indented GHG Textfiels 3 3 2 3 7" xfId="5437"/>
    <cellStyle name="2x indented GHG Textfiels 3 3 2 30" xfId="5438"/>
    <cellStyle name="2x indented GHG Textfiels 3 3 2 30 2" xfId="5439"/>
    <cellStyle name="2x indented GHG Textfiels 3 3 2 31" xfId="5440"/>
    <cellStyle name="2x indented GHG Textfiels 3 3 2 31 2" xfId="5441"/>
    <cellStyle name="2x indented GHG Textfiels 3 3 2 32" xfId="5442"/>
    <cellStyle name="2x indented GHG Textfiels 3 3 2 32 2" xfId="5443"/>
    <cellStyle name="2x indented GHG Textfiels 3 3 2 33" xfId="5444"/>
    <cellStyle name="2x indented GHG Textfiels 3 3 2 33 2" xfId="5445"/>
    <cellStyle name="2x indented GHG Textfiels 3 3 2 34" xfId="5446"/>
    <cellStyle name="2x indented GHG Textfiels 3 3 2 35" xfId="5447"/>
    <cellStyle name="2x indented GHG Textfiels 3 3 2 36" xfId="5448"/>
    <cellStyle name="2x indented GHG Textfiels 3 3 2 37" xfId="5449"/>
    <cellStyle name="2x indented GHG Textfiels 3 3 2 38" xfId="5450"/>
    <cellStyle name="2x indented GHG Textfiels 3 3 2 4" xfId="5451"/>
    <cellStyle name="2x indented GHG Textfiels 3 3 2 4 2" xfId="5452"/>
    <cellStyle name="2x indented GHG Textfiels 3 3 2 4 2 2" xfId="5453"/>
    <cellStyle name="2x indented GHG Textfiels 3 3 2 4 3" xfId="5454"/>
    <cellStyle name="2x indented GHG Textfiels 3 3 2 4 3 2" xfId="5455"/>
    <cellStyle name="2x indented GHG Textfiels 3 3 2 4 4" xfId="5456"/>
    <cellStyle name="2x indented GHG Textfiels 3 3 2 4 4 2" xfId="5457"/>
    <cellStyle name="2x indented GHG Textfiels 3 3 2 4 5" xfId="5458"/>
    <cellStyle name="2x indented GHG Textfiels 3 3 2 4 5 2" xfId="5459"/>
    <cellStyle name="2x indented GHG Textfiels 3 3 2 4 6" xfId="5460"/>
    <cellStyle name="2x indented GHG Textfiels 3 3 2 4 6 2" xfId="5461"/>
    <cellStyle name="2x indented GHG Textfiels 3 3 2 4 7" xfId="5462"/>
    <cellStyle name="2x indented GHG Textfiels 3 3 2 5" xfId="5463"/>
    <cellStyle name="2x indented GHG Textfiels 3 3 2 5 2" xfId="5464"/>
    <cellStyle name="2x indented GHG Textfiels 3 3 2 6" xfId="5465"/>
    <cellStyle name="2x indented GHG Textfiels 3 3 2 6 2" xfId="5466"/>
    <cellStyle name="2x indented GHG Textfiels 3 3 2 7" xfId="5467"/>
    <cellStyle name="2x indented GHG Textfiels 3 3 2 7 2" xfId="5468"/>
    <cellStyle name="2x indented GHG Textfiels 3 3 2 8" xfId="5469"/>
    <cellStyle name="2x indented GHG Textfiels 3 3 2 8 2" xfId="5470"/>
    <cellStyle name="2x indented GHG Textfiels 3 3 2 9" xfId="5471"/>
    <cellStyle name="2x indented GHG Textfiels 3 3 2 9 2" xfId="5472"/>
    <cellStyle name="2x indented GHG Textfiels 3 3 20" xfId="5473"/>
    <cellStyle name="2x indented GHG Textfiels 3 3 20 2" xfId="5474"/>
    <cellStyle name="2x indented GHG Textfiels 3 3 21" xfId="5475"/>
    <cellStyle name="2x indented GHG Textfiels 3 3 21 2" xfId="5476"/>
    <cellStyle name="2x indented GHG Textfiels 3 3 22" xfId="5477"/>
    <cellStyle name="2x indented GHG Textfiels 3 3 22 2" xfId="5478"/>
    <cellStyle name="2x indented GHG Textfiels 3 3 23" xfId="5479"/>
    <cellStyle name="2x indented GHG Textfiels 3 3 23 2" xfId="5480"/>
    <cellStyle name="2x indented GHG Textfiels 3 3 24" xfId="5481"/>
    <cellStyle name="2x indented GHG Textfiels 3 3 24 2" xfId="5482"/>
    <cellStyle name="2x indented GHG Textfiels 3 3 25" xfId="5483"/>
    <cellStyle name="2x indented GHG Textfiels 3 3 25 2" xfId="5484"/>
    <cellStyle name="2x indented GHG Textfiels 3 3 26" xfId="5485"/>
    <cellStyle name="2x indented GHG Textfiels 3 3 26 2" xfId="5486"/>
    <cellStyle name="2x indented GHG Textfiels 3 3 27" xfId="5487"/>
    <cellStyle name="2x indented GHG Textfiels 3 3 27 2" xfId="5488"/>
    <cellStyle name="2x indented GHG Textfiels 3 3 28" xfId="5489"/>
    <cellStyle name="2x indented GHG Textfiels 3 3 28 2" xfId="5490"/>
    <cellStyle name="2x indented GHG Textfiels 3 3 29" xfId="5491"/>
    <cellStyle name="2x indented GHG Textfiels 3 3 29 2" xfId="5492"/>
    <cellStyle name="2x indented GHG Textfiels 3 3 3" xfId="5493"/>
    <cellStyle name="2x indented GHG Textfiels 3 3 3 10" xfId="5494"/>
    <cellStyle name="2x indented GHG Textfiels 3 3 3 10 2" xfId="5495"/>
    <cellStyle name="2x indented GHG Textfiels 3 3 3 11" xfId="5496"/>
    <cellStyle name="2x indented GHG Textfiels 3 3 3 11 2" xfId="5497"/>
    <cellStyle name="2x indented GHG Textfiels 3 3 3 12" xfId="5498"/>
    <cellStyle name="2x indented GHG Textfiels 3 3 3 12 2" xfId="5499"/>
    <cellStyle name="2x indented GHG Textfiels 3 3 3 13" xfId="5500"/>
    <cellStyle name="2x indented GHG Textfiels 3 3 3 13 2" xfId="5501"/>
    <cellStyle name="2x indented GHG Textfiels 3 3 3 14" xfId="5502"/>
    <cellStyle name="2x indented GHG Textfiels 3 3 3 14 2" xfId="5503"/>
    <cellStyle name="2x indented GHG Textfiels 3 3 3 15" xfId="5504"/>
    <cellStyle name="2x indented GHG Textfiels 3 3 3 15 2" xfId="5505"/>
    <cellStyle name="2x indented GHG Textfiels 3 3 3 16" xfId="5506"/>
    <cellStyle name="2x indented GHG Textfiels 3 3 3 16 2" xfId="5507"/>
    <cellStyle name="2x indented GHG Textfiels 3 3 3 17" xfId="5508"/>
    <cellStyle name="2x indented GHG Textfiels 3 3 3 17 2" xfId="5509"/>
    <cellStyle name="2x indented GHG Textfiels 3 3 3 18" xfId="5510"/>
    <cellStyle name="2x indented GHG Textfiels 3 3 3 18 2" xfId="5511"/>
    <cellStyle name="2x indented GHG Textfiels 3 3 3 19" xfId="5512"/>
    <cellStyle name="2x indented GHG Textfiels 3 3 3 19 2" xfId="5513"/>
    <cellStyle name="2x indented GHG Textfiels 3 3 3 2" xfId="5514"/>
    <cellStyle name="2x indented GHG Textfiels 3 3 3 2 2" xfId="5515"/>
    <cellStyle name="2x indented GHG Textfiels 3 3 3 2 2 2" xfId="5516"/>
    <cellStyle name="2x indented GHG Textfiels 3 3 3 2 3" xfId="5517"/>
    <cellStyle name="2x indented GHG Textfiels 3 3 3 2 3 2" xfId="5518"/>
    <cellStyle name="2x indented GHG Textfiels 3 3 3 2 4" xfId="5519"/>
    <cellStyle name="2x indented GHG Textfiels 3 3 3 2 4 2" xfId="5520"/>
    <cellStyle name="2x indented GHG Textfiels 3 3 3 2 5" xfId="5521"/>
    <cellStyle name="2x indented GHG Textfiels 3 3 3 2 5 2" xfId="5522"/>
    <cellStyle name="2x indented GHG Textfiels 3 3 3 2 6" xfId="5523"/>
    <cellStyle name="2x indented GHG Textfiels 3 3 3 2 6 2" xfId="5524"/>
    <cellStyle name="2x indented GHG Textfiels 3 3 3 2 7" xfId="5525"/>
    <cellStyle name="2x indented GHG Textfiels 3 3 3 2 7 2" xfId="5526"/>
    <cellStyle name="2x indented GHG Textfiels 3 3 3 2 8" xfId="5527"/>
    <cellStyle name="2x indented GHG Textfiels 3 3 3 20" xfId="5528"/>
    <cellStyle name="2x indented GHG Textfiels 3 3 3 20 2" xfId="5529"/>
    <cellStyle name="2x indented GHG Textfiels 3 3 3 21" xfId="5530"/>
    <cellStyle name="2x indented GHG Textfiels 3 3 3 21 2" xfId="5531"/>
    <cellStyle name="2x indented GHG Textfiels 3 3 3 22" xfId="5532"/>
    <cellStyle name="2x indented GHG Textfiels 3 3 3 22 2" xfId="5533"/>
    <cellStyle name="2x indented GHG Textfiels 3 3 3 23" xfId="5534"/>
    <cellStyle name="2x indented GHG Textfiels 3 3 3 23 2" xfId="5535"/>
    <cellStyle name="2x indented GHG Textfiels 3 3 3 24" xfId="5536"/>
    <cellStyle name="2x indented GHG Textfiels 3 3 3 24 2" xfId="5537"/>
    <cellStyle name="2x indented GHG Textfiels 3 3 3 25" xfId="5538"/>
    <cellStyle name="2x indented GHG Textfiels 3 3 3 25 2" xfId="5539"/>
    <cellStyle name="2x indented GHG Textfiels 3 3 3 26" xfId="5540"/>
    <cellStyle name="2x indented GHG Textfiels 3 3 3 26 2" xfId="5541"/>
    <cellStyle name="2x indented GHG Textfiels 3 3 3 27" xfId="5542"/>
    <cellStyle name="2x indented GHG Textfiels 3 3 3 27 2" xfId="5543"/>
    <cellStyle name="2x indented GHG Textfiels 3 3 3 28" xfId="5544"/>
    <cellStyle name="2x indented GHG Textfiels 3 3 3 28 2" xfId="5545"/>
    <cellStyle name="2x indented GHG Textfiels 3 3 3 29" xfId="5546"/>
    <cellStyle name="2x indented GHG Textfiels 3 3 3 29 2" xfId="5547"/>
    <cellStyle name="2x indented GHG Textfiels 3 3 3 3" xfId="5548"/>
    <cellStyle name="2x indented GHG Textfiels 3 3 3 3 2" xfId="5549"/>
    <cellStyle name="2x indented GHG Textfiels 3 3 3 3 2 2" xfId="5550"/>
    <cellStyle name="2x indented GHG Textfiels 3 3 3 3 3" xfId="5551"/>
    <cellStyle name="2x indented GHG Textfiels 3 3 3 3 3 2" xfId="5552"/>
    <cellStyle name="2x indented GHG Textfiels 3 3 3 3 4" xfId="5553"/>
    <cellStyle name="2x indented GHG Textfiels 3 3 3 3 4 2" xfId="5554"/>
    <cellStyle name="2x indented GHG Textfiels 3 3 3 3 5" xfId="5555"/>
    <cellStyle name="2x indented GHG Textfiels 3 3 3 3 5 2" xfId="5556"/>
    <cellStyle name="2x indented GHG Textfiels 3 3 3 3 6" xfId="5557"/>
    <cellStyle name="2x indented GHG Textfiels 3 3 3 3 6 2" xfId="5558"/>
    <cellStyle name="2x indented GHG Textfiels 3 3 3 3 7" xfId="5559"/>
    <cellStyle name="2x indented GHG Textfiels 3 3 3 30" xfId="5560"/>
    <cellStyle name="2x indented GHG Textfiels 3 3 3 30 2" xfId="5561"/>
    <cellStyle name="2x indented GHG Textfiels 3 3 3 31" xfId="5562"/>
    <cellStyle name="2x indented GHG Textfiels 3 3 3 31 2" xfId="5563"/>
    <cellStyle name="2x indented GHG Textfiels 3 3 3 32" xfId="5564"/>
    <cellStyle name="2x indented GHG Textfiels 3 3 3 32 2" xfId="5565"/>
    <cellStyle name="2x indented GHG Textfiels 3 3 3 33" xfId="5566"/>
    <cellStyle name="2x indented GHG Textfiels 3 3 3 33 2" xfId="5567"/>
    <cellStyle name="2x indented GHG Textfiels 3 3 3 34" xfId="5568"/>
    <cellStyle name="2x indented GHG Textfiels 3 3 3 35" xfId="5569"/>
    <cellStyle name="2x indented GHG Textfiels 3 3 3 36" xfId="5570"/>
    <cellStyle name="2x indented GHG Textfiels 3 3 3 37" xfId="5571"/>
    <cellStyle name="2x indented GHG Textfiels 3 3 3 38" xfId="5572"/>
    <cellStyle name="2x indented GHG Textfiels 3 3 3 4" xfId="5573"/>
    <cellStyle name="2x indented GHG Textfiels 3 3 3 4 2" xfId="5574"/>
    <cellStyle name="2x indented GHG Textfiels 3 3 3 4 2 2" xfId="5575"/>
    <cellStyle name="2x indented GHG Textfiels 3 3 3 4 3" xfId="5576"/>
    <cellStyle name="2x indented GHG Textfiels 3 3 3 4 3 2" xfId="5577"/>
    <cellStyle name="2x indented GHG Textfiels 3 3 3 4 4" xfId="5578"/>
    <cellStyle name="2x indented GHG Textfiels 3 3 3 4 4 2" xfId="5579"/>
    <cellStyle name="2x indented GHG Textfiels 3 3 3 4 5" xfId="5580"/>
    <cellStyle name="2x indented GHG Textfiels 3 3 3 4 5 2" xfId="5581"/>
    <cellStyle name="2x indented GHG Textfiels 3 3 3 4 6" xfId="5582"/>
    <cellStyle name="2x indented GHG Textfiels 3 3 3 4 6 2" xfId="5583"/>
    <cellStyle name="2x indented GHG Textfiels 3 3 3 4 7" xfId="5584"/>
    <cellStyle name="2x indented GHG Textfiels 3 3 3 5" xfId="5585"/>
    <cellStyle name="2x indented GHG Textfiels 3 3 3 5 2" xfId="5586"/>
    <cellStyle name="2x indented GHG Textfiels 3 3 3 6" xfId="5587"/>
    <cellStyle name="2x indented GHG Textfiels 3 3 3 6 2" xfId="5588"/>
    <cellStyle name="2x indented GHG Textfiels 3 3 3 7" xfId="5589"/>
    <cellStyle name="2x indented GHG Textfiels 3 3 3 7 2" xfId="5590"/>
    <cellStyle name="2x indented GHG Textfiels 3 3 3 8" xfId="5591"/>
    <cellStyle name="2x indented GHG Textfiels 3 3 3 8 2" xfId="5592"/>
    <cellStyle name="2x indented GHG Textfiels 3 3 3 9" xfId="5593"/>
    <cellStyle name="2x indented GHG Textfiels 3 3 3 9 2" xfId="5594"/>
    <cellStyle name="2x indented GHG Textfiels 3 3 30" xfId="5595"/>
    <cellStyle name="2x indented GHG Textfiels 3 3 31" xfId="5596"/>
    <cellStyle name="2x indented GHG Textfiels 3 3 32" xfId="5597"/>
    <cellStyle name="2x indented GHG Textfiels 3 3 4" xfId="5598"/>
    <cellStyle name="2x indented GHG Textfiels 3 3 4 10" xfId="5599"/>
    <cellStyle name="2x indented GHG Textfiels 3 3 4 10 2" xfId="5600"/>
    <cellStyle name="2x indented GHG Textfiels 3 3 4 11" xfId="5601"/>
    <cellStyle name="2x indented GHG Textfiels 3 3 4 11 2" xfId="5602"/>
    <cellStyle name="2x indented GHG Textfiels 3 3 4 12" xfId="5603"/>
    <cellStyle name="2x indented GHG Textfiels 3 3 4 12 2" xfId="5604"/>
    <cellStyle name="2x indented GHG Textfiels 3 3 4 13" xfId="5605"/>
    <cellStyle name="2x indented GHG Textfiels 3 3 4 13 2" xfId="5606"/>
    <cellStyle name="2x indented GHG Textfiels 3 3 4 14" xfId="5607"/>
    <cellStyle name="2x indented GHG Textfiels 3 3 4 14 2" xfId="5608"/>
    <cellStyle name="2x indented GHG Textfiels 3 3 4 15" xfId="5609"/>
    <cellStyle name="2x indented GHG Textfiels 3 3 4 15 2" xfId="5610"/>
    <cellStyle name="2x indented GHG Textfiels 3 3 4 16" xfId="5611"/>
    <cellStyle name="2x indented GHG Textfiels 3 3 4 16 2" xfId="5612"/>
    <cellStyle name="2x indented GHG Textfiels 3 3 4 17" xfId="5613"/>
    <cellStyle name="2x indented GHG Textfiels 3 3 4 17 2" xfId="5614"/>
    <cellStyle name="2x indented GHG Textfiels 3 3 4 18" xfId="5615"/>
    <cellStyle name="2x indented GHG Textfiels 3 3 4 18 2" xfId="5616"/>
    <cellStyle name="2x indented GHG Textfiels 3 3 4 19" xfId="5617"/>
    <cellStyle name="2x indented GHG Textfiels 3 3 4 19 2" xfId="5618"/>
    <cellStyle name="2x indented GHG Textfiels 3 3 4 2" xfId="5619"/>
    <cellStyle name="2x indented GHG Textfiels 3 3 4 2 2" xfId="5620"/>
    <cellStyle name="2x indented GHG Textfiels 3 3 4 2 2 2" xfId="5621"/>
    <cellStyle name="2x indented GHG Textfiels 3 3 4 2 3" xfId="5622"/>
    <cellStyle name="2x indented GHG Textfiels 3 3 4 2 3 2" xfId="5623"/>
    <cellStyle name="2x indented GHG Textfiels 3 3 4 2 4" xfId="5624"/>
    <cellStyle name="2x indented GHG Textfiels 3 3 4 2 4 2" xfId="5625"/>
    <cellStyle name="2x indented GHG Textfiels 3 3 4 2 5" xfId="5626"/>
    <cellStyle name="2x indented GHG Textfiels 3 3 4 2 5 2" xfId="5627"/>
    <cellStyle name="2x indented GHG Textfiels 3 3 4 2 6" xfId="5628"/>
    <cellStyle name="2x indented GHG Textfiels 3 3 4 2 6 2" xfId="5629"/>
    <cellStyle name="2x indented GHG Textfiels 3 3 4 2 7" xfId="5630"/>
    <cellStyle name="2x indented GHG Textfiels 3 3 4 2 7 2" xfId="5631"/>
    <cellStyle name="2x indented GHG Textfiels 3 3 4 2 8" xfId="5632"/>
    <cellStyle name="2x indented GHG Textfiels 3 3 4 20" xfId="5633"/>
    <cellStyle name="2x indented GHG Textfiels 3 3 4 20 2" xfId="5634"/>
    <cellStyle name="2x indented GHG Textfiels 3 3 4 21" xfId="5635"/>
    <cellStyle name="2x indented GHG Textfiels 3 3 4 21 2" xfId="5636"/>
    <cellStyle name="2x indented GHG Textfiels 3 3 4 22" xfId="5637"/>
    <cellStyle name="2x indented GHG Textfiels 3 3 4 22 2" xfId="5638"/>
    <cellStyle name="2x indented GHG Textfiels 3 3 4 23" xfId="5639"/>
    <cellStyle name="2x indented GHG Textfiels 3 3 4 23 2" xfId="5640"/>
    <cellStyle name="2x indented GHG Textfiels 3 3 4 24" xfId="5641"/>
    <cellStyle name="2x indented GHG Textfiels 3 3 4 24 2" xfId="5642"/>
    <cellStyle name="2x indented GHG Textfiels 3 3 4 25" xfId="5643"/>
    <cellStyle name="2x indented GHG Textfiels 3 3 4 25 2" xfId="5644"/>
    <cellStyle name="2x indented GHG Textfiels 3 3 4 26" xfId="5645"/>
    <cellStyle name="2x indented GHG Textfiels 3 3 4 26 2" xfId="5646"/>
    <cellStyle name="2x indented GHG Textfiels 3 3 4 27" xfId="5647"/>
    <cellStyle name="2x indented GHG Textfiels 3 3 4 27 2" xfId="5648"/>
    <cellStyle name="2x indented GHG Textfiels 3 3 4 28" xfId="5649"/>
    <cellStyle name="2x indented GHG Textfiels 3 3 4 28 2" xfId="5650"/>
    <cellStyle name="2x indented GHG Textfiels 3 3 4 29" xfId="5651"/>
    <cellStyle name="2x indented GHG Textfiels 3 3 4 29 2" xfId="5652"/>
    <cellStyle name="2x indented GHG Textfiels 3 3 4 3" xfId="5653"/>
    <cellStyle name="2x indented GHG Textfiels 3 3 4 3 2" xfId="5654"/>
    <cellStyle name="2x indented GHG Textfiels 3 3 4 3 2 2" xfId="5655"/>
    <cellStyle name="2x indented GHG Textfiels 3 3 4 3 3" xfId="5656"/>
    <cellStyle name="2x indented GHG Textfiels 3 3 4 3 3 2" xfId="5657"/>
    <cellStyle name="2x indented GHG Textfiels 3 3 4 3 4" xfId="5658"/>
    <cellStyle name="2x indented GHG Textfiels 3 3 4 3 4 2" xfId="5659"/>
    <cellStyle name="2x indented GHG Textfiels 3 3 4 3 5" xfId="5660"/>
    <cellStyle name="2x indented GHG Textfiels 3 3 4 3 5 2" xfId="5661"/>
    <cellStyle name="2x indented GHG Textfiels 3 3 4 3 6" xfId="5662"/>
    <cellStyle name="2x indented GHG Textfiels 3 3 4 3 6 2" xfId="5663"/>
    <cellStyle name="2x indented GHG Textfiels 3 3 4 3 7" xfId="5664"/>
    <cellStyle name="2x indented GHG Textfiels 3 3 4 30" xfId="5665"/>
    <cellStyle name="2x indented GHG Textfiels 3 3 4 30 2" xfId="5666"/>
    <cellStyle name="2x indented GHG Textfiels 3 3 4 31" xfId="5667"/>
    <cellStyle name="2x indented GHG Textfiels 3 3 4 31 2" xfId="5668"/>
    <cellStyle name="2x indented GHG Textfiels 3 3 4 32" xfId="5669"/>
    <cellStyle name="2x indented GHG Textfiels 3 3 4 32 2" xfId="5670"/>
    <cellStyle name="2x indented GHG Textfiels 3 3 4 33" xfId="5671"/>
    <cellStyle name="2x indented GHG Textfiels 3 3 4 33 2" xfId="5672"/>
    <cellStyle name="2x indented GHG Textfiels 3 3 4 34" xfId="5673"/>
    <cellStyle name="2x indented GHG Textfiels 3 3 4 35" xfId="5674"/>
    <cellStyle name="2x indented GHG Textfiels 3 3 4 36" xfId="5675"/>
    <cellStyle name="2x indented GHG Textfiels 3 3 4 37" xfId="5676"/>
    <cellStyle name="2x indented GHG Textfiels 3 3 4 38" xfId="5677"/>
    <cellStyle name="2x indented GHG Textfiels 3 3 4 4" xfId="5678"/>
    <cellStyle name="2x indented GHG Textfiels 3 3 4 4 2" xfId="5679"/>
    <cellStyle name="2x indented GHG Textfiels 3 3 4 4 2 2" xfId="5680"/>
    <cellStyle name="2x indented GHG Textfiels 3 3 4 4 3" xfId="5681"/>
    <cellStyle name="2x indented GHG Textfiels 3 3 4 4 3 2" xfId="5682"/>
    <cellStyle name="2x indented GHG Textfiels 3 3 4 4 4" xfId="5683"/>
    <cellStyle name="2x indented GHG Textfiels 3 3 4 4 4 2" xfId="5684"/>
    <cellStyle name="2x indented GHG Textfiels 3 3 4 4 5" xfId="5685"/>
    <cellStyle name="2x indented GHG Textfiels 3 3 4 4 5 2" xfId="5686"/>
    <cellStyle name="2x indented GHG Textfiels 3 3 4 4 6" xfId="5687"/>
    <cellStyle name="2x indented GHG Textfiels 3 3 4 4 6 2" xfId="5688"/>
    <cellStyle name="2x indented GHG Textfiels 3 3 4 4 7" xfId="5689"/>
    <cellStyle name="2x indented GHG Textfiels 3 3 4 5" xfId="5690"/>
    <cellStyle name="2x indented GHG Textfiels 3 3 4 5 2" xfId="5691"/>
    <cellStyle name="2x indented GHG Textfiels 3 3 4 6" xfId="5692"/>
    <cellStyle name="2x indented GHG Textfiels 3 3 4 6 2" xfId="5693"/>
    <cellStyle name="2x indented GHG Textfiels 3 3 4 7" xfId="5694"/>
    <cellStyle name="2x indented GHG Textfiels 3 3 4 7 2" xfId="5695"/>
    <cellStyle name="2x indented GHG Textfiels 3 3 4 8" xfId="5696"/>
    <cellStyle name="2x indented GHG Textfiels 3 3 4 8 2" xfId="5697"/>
    <cellStyle name="2x indented GHG Textfiels 3 3 4 9" xfId="5698"/>
    <cellStyle name="2x indented GHG Textfiels 3 3 4 9 2" xfId="5699"/>
    <cellStyle name="2x indented GHG Textfiels 3 3 5" xfId="5700"/>
    <cellStyle name="2x indented GHG Textfiels 3 3 5 10" xfId="5701"/>
    <cellStyle name="2x indented GHG Textfiels 3 3 5 10 2" xfId="5702"/>
    <cellStyle name="2x indented GHG Textfiels 3 3 5 11" xfId="5703"/>
    <cellStyle name="2x indented GHG Textfiels 3 3 5 11 2" xfId="5704"/>
    <cellStyle name="2x indented GHG Textfiels 3 3 5 12" xfId="5705"/>
    <cellStyle name="2x indented GHG Textfiels 3 3 5 12 2" xfId="5706"/>
    <cellStyle name="2x indented GHG Textfiels 3 3 5 13" xfId="5707"/>
    <cellStyle name="2x indented GHG Textfiels 3 3 5 13 2" xfId="5708"/>
    <cellStyle name="2x indented GHG Textfiels 3 3 5 14" xfId="5709"/>
    <cellStyle name="2x indented GHG Textfiels 3 3 5 14 2" xfId="5710"/>
    <cellStyle name="2x indented GHG Textfiels 3 3 5 15" xfId="5711"/>
    <cellStyle name="2x indented GHG Textfiels 3 3 5 15 2" xfId="5712"/>
    <cellStyle name="2x indented GHG Textfiels 3 3 5 16" xfId="5713"/>
    <cellStyle name="2x indented GHG Textfiels 3 3 5 16 2" xfId="5714"/>
    <cellStyle name="2x indented GHG Textfiels 3 3 5 17" xfId="5715"/>
    <cellStyle name="2x indented GHG Textfiels 3 3 5 17 2" xfId="5716"/>
    <cellStyle name="2x indented GHG Textfiels 3 3 5 18" xfId="5717"/>
    <cellStyle name="2x indented GHG Textfiels 3 3 5 18 2" xfId="5718"/>
    <cellStyle name="2x indented GHG Textfiels 3 3 5 19" xfId="5719"/>
    <cellStyle name="2x indented GHG Textfiels 3 3 5 19 2" xfId="5720"/>
    <cellStyle name="2x indented GHG Textfiels 3 3 5 2" xfId="5721"/>
    <cellStyle name="2x indented GHG Textfiels 3 3 5 2 2" xfId="5722"/>
    <cellStyle name="2x indented GHG Textfiels 3 3 5 2 2 2" xfId="5723"/>
    <cellStyle name="2x indented GHG Textfiels 3 3 5 2 3" xfId="5724"/>
    <cellStyle name="2x indented GHG Textfiels 3 3 5 2 3 2" xfId="5725"/>
    <cellStyle name="2x indented GHG Textfiels 3 3 5 2 4" xfId="5726"/>
    <cellStyle name="2x indented GHG Textfiels 3 3 5 2 4 2" xfId="5727"/>
    <cellStyle name="2x indented GHG Textfiels 3 3 5 2 5" xfId="5728"/>
    <cellStyle name="2x indented GHG Textfiels 3 3 5 2 5 2" xfId="5729"/>
    <cellStyle name="2x indented GHG Textfiels 3 3 5 2 6" xfId="5730"/>
    <cellStyle name="2x indented GHG Textfiels 3 3 5 2 6 2" xfId="5731"/>
    <cellStyle name="2x indented GHG Textfiels 3 3 5 2 7" xfId="5732"/>
    <cellStyle name="2x indented GHG Textfiels 3 3 5 2 7 2" xfId="5733"/>
    <cellStyle name="2x indented GHG Textfiels 3 3 5 2 8" xfId="5734"/>
    <cellStyle name="2x indented GHG Textfiels 3 3 5 20" xfId="5735"/>
    <cellStyle name="2x indented GHG Textfiels 3 3 5 20 2" xfId="5736"/>
    <cellStyle name="2x indented GHG Textfiels 3 3 5 21" xfId="5737"/>
    <cellStyle name="2x indented GHG Textfiels 3 3 5 21 2" xfId="5738"/>
    <cellStyle name="2x indented GHG Textfiels 3 3 5 22" xfId="5739"/>
    <cellStyle name="2x indented GHG Textfiels 3 3 5 22 2" xfId="5740"/>
    <cellStyle name="2x indented GHG Textfiels 3 3 5 23" xfId="5741"/>
    <cellStyle name="2x indented GHG Textfiels 3 3 5 23 2" xfId="5742"/>
    <cellStyle name="2x indented GHG Textfiels 3 3 5 24" xfId="5743"/>
    <cellStyle name="2x indented GHG Textfiels 3 3 5 24 2" xfId="5744"/>
    <cellStyle name="2x indented GHG Textfiels 3 3 5 25" xfId="5745"/>
    <cellStyle name="2x indented GHG Textfiels 3 3 5 25 2" xfId="5746"/>
    <cellStyle name="2x indented GHG Textfiels 3 3 5 26" xfId="5747"/>
    <cellStyle name="2x indented GHG Textfiels 3 3 5 26 2" xfId="5748"/>
    <cellStyle name="2x indented GHG Textfiels 3 3 5 27" xfId="5749"/>
    <cellStyle name="2x indented GHG Textfiels 3 3 5 27 2" xfId="5750"/>
    <cellStyle name="2x indented GHG Textfiels 3 3 5 28" xfId="5751"/>
    <cellStyle name="2x indented GHG Textfiels 3 3 5 28 2" xfId="5752"/>
    <cellStyle name="2x indented GHG Textfiels 3 3 5 29" xfId="5753"/>
    <cellStyle name="2x indented GHG Textfiels 3 3 5 29 2" xfId="5754"/>
    <cellStyle name="2x indented GHG Textfiels 3 3 5 3" xfId="5755"/>
    <cellStyle name="2x indented GHG Textfiels 3 3 5 3 2" xfId="5756"/>
    <cellStyle name="2x indented GHG Textfiels 3 3 5 3 2 2" xfId="5757"/>
    <cellStyle name="2x indented GHG Textfiels 3 3 5 3 3" xfId="5758"/>
    <cellStyle name="2x indented GHG Textfiels 3 3 5 3 3 2" xfId="5759"/>
    <cellStyle name="2x indented GHG Textfiels 3 3 5 3 4" xfId="5760"/>
    <cellStyle name="2x indented GHG Textfiels 3 3 5 3 4 2" xfId="5761"/>
    <cellStyle name="2x indented GHG Textfiels 3 3 5 3 5" xfId="5762"/>
    <cellStyle name="2x indented GHG Textfiels 3 3 5 3 5 2" xfId="5763"/>
    <cellStyle name="2x indented GHG Textfiels 3 3 5 3 6" xfId="5764"/>
    <cellStyle name="2x indented GHG Textfiels 3 3 5 3 6 2" xfId="5765"/>
    <cellStyle name="2x indented GHG Textfiels 3 3 5 3 7" xfId="5766"/>
    <cellStyle name="2x indented GHG Textfiels 3 3 5 30" xfId="5767"/>
    <cellStyle name="2x indented GHG Textfiels 3 3 5 30 2" xfId="5768"/>
    <cellStyle name="2x indented GHG Textfiels 3 3 5 31" xfId="5769"/>
    <cellStyle name="2x indented GHG Textfiels 3 3 5 31 2" xfId="5770"/>
    <cellStyle name="2x indented GHG Textfiels 3 3 5 32" xfId="5771"/>
    <cellStyle name="2x indented GHG Textfiels 3 3 5 32 2" xfId="5772"/>
    <cellStyle name="2x indented GHG Textfiels 3 3 5 33" xfId="5773"/>
    <cellStyle name="2x indented GHG Textfiels 3 3 5 33 2" xfId="5774"/>
    <cellStyle name="2x indented GHG Textfiels 3 3 5 34" xfId="5775"/>
    <cellStyle name="2x indented GHG Textfiels 3 3 5 35" xfId="5776"/>
    <cellStyle name="2x indented GHG Textfiels 3 3 5 36" xfId="5777"/>
    <cellStyle name="2x indented GHG Textfiels 3 3 5 37" xfId="5778"/>
    <cellStyle name="2x indented GHG Textfiels 3 3 5 38" xfId="5779"/>
    <cellStyle name="2x indented GHG Textfiels 3 3 5 4" xfId="5780"/>
    <cellStyle name="2x indented GHG Textfiels 3 3 5 4 2" xfId="5781"/>
    <cellStyle name="2x indented GHG Textfiels 3 3 5 4 2 2" xfId="5782"/>
    <cellStyle name="2x indented GHG Textfiels 3 3 5 4 3" xfId="5783"/>
    <cellStyle name="2x indented GHG Textfiels 3 3 5 4 3 2" xfId="5784"/>
    <cellStyle name="2x indented GHG Textfiels 3 3 5 4 4" xfId="5785"/>
    <cellStyle name="2x indented GHG Textfiels 3 3 5 4 4 2" xfId="5786"/>
    <cellStyle name="2x indented GHG Textfiels 3 3 5 4 5" xfId="5787"/>
    <cellStyle name="2x indented GHG Textfiels 3 3 5 4 5 2" xfId="5788"/>
    <cellStyle name="2x indented GHG Textfiels 3 3 5 4 6" xfId="5789"/>
    <cellStyle name="2x indented GHG Textfiels 3 3 5 4 6 2" xfId="5790"/>
    <cellStyle name="2x indented GHG Textfiels 3 3 5 4 7" xfId="5791"/>
    <cellStyle name="2x indented GHG Textfiels 3 3 5 5" xfId="5792"/>
    <cellStyle name="2x indented GHG Textfiels 3 3 5 5 2" xfId="5793"/>
    <cellStyle name="2x indented GHG Textfiels 3 3 5 6" xfId="5794"/>
    <cellStyle name="2x indented GHG Textfiels 3 3 5 6 2" xfId="5795"/>
    <cellStyle name="2x indented GHG Textfiels 3 3 5 7" xfId="5796"/>
    <cellStyle name="2x indented GHG Textfiels 3 3 5 7 2" xfId="5797"/>
    <cellStyle name="2x indented GHG Textfiels 3 3 5 8" xfId="5798"/>
    <cellStyle name="2x indented GHG Textfiels 3 3 5 8 2" xfId="5799"/>
    <cellStyle name="2x indented GHG Textfiels 3 3 5 9" xfId="5800"/>
    <cellStyle name="2x indented GHG Textfiels 3 3 5 9 2" xfId="5801"/>
    <cellStyle name="2x indented GHG Textfiels 3 3 6" xfId="5802"/>
    <cellStyle name="2x indented GHG Textfiels 3 3 6 10" xfId="5803"/>
    <cellStyle name="2x indented GHG Textfiels 3 3 6 10 2" xfId="5804"/>
    <cellStyle name="2x indented GHG Textfiels 3 3 6 11" xfId="5805"/>
    <cellStyle name="2x indented GHG Textfiels 3 3 6 11 2" xfId="5806"/>
    <cellStyle name="2x indented GHG Textfiels 3 3 6 12" xfId="5807"/>
    <cellStyle name="2x indented GHG Textfiels 3 3 6 12 2" xfId="5808"/>
    <cellStyle name="2x indented GHG Textfiels 3 3 6 13" xfId="5809"/>
    <cellStyle name="2x indented GHG Textfiels 3 3 6 13 2" xfId="5810"/>
    <cellStyle name="2x indented GHG Textfiels 3 3 6 14" xfId="5811"/>
    <cellStyle name="2x indented GHG Textfiels 3 3 6 14 2" xfId="5812"/>
    <cellStyle name="2x indented GHG Textfiels 3 3 6 15" xfId="5813"/>
    <cellStyle name="2x indented GHG Textfiels 3 3 6 15 2" xfId="5814"/>
    <cellStyle name="2x indented GHG Textfiels 3 3 6 16" xfId="5815"/>
    <cellStyle name="2x indented GHG Textfiels 3 3 6 16 2" xfId="5816"/>
    <cellStyle name="2x indented GHG Textfiels 3 3 6 17" xfId="5817"/>
    <cellStyle name="2x indented GHG Textfiels 3 3 6 17 2" xfId="5818"/>
    <cellStyle name="2x indented GHG Textfiels 3 3 6 18" xfId="5819"/>
    <cellStyle name="2x indented GHG Textfiels 3 3 6 18 2" xfId="5820"/>
    <cellStyle name="2x indented GHG Textfiels 3 3 6 19" xfId="5821"/>
    <cellStyle name="2x indented GHG Textfiels 3 3 6 19 2" xfId="5822"/>
    <cellStyle name="2x indented GHG Textfiels 3 3 6 2" xfId="5823"/>
    <cellStyle name="2x indented GHG Textfiels 3 3 6 2 2" xfId="5824"/>
    <cellStyle name="2x indented GHG Textfiels 3 3 6 2 2 2" xfId="5825"/>
    <cellStyle name="2x indented GHG Textfiels 3 3 6 2 3" xfId="5826"/>
    <cellStyle name="2x indented GHG Textfiels 3 3 6 2 3 2" xfId="5827"/>
    <cellStyle name="2x indented GHG Textfiels 3 3 6 2 4" xfId="5828"/>
    <cellStyle name="2x indented GHG Textfiels 3 3 6 2 4 2" xfId="5829"/>
    <cellStyle name="2x indented GHG Textfiels 3 3 6 2 5" xfId="5830"/>
    <cellStyle name="2x indented GHG Textfiels 3 3 6 2 5 2" xfId="5831"/>
    <cellStyle name="2x indented GHG Textfiels 3 3 6 2 6" xfId="5832"/>
    <cellStyle name="2x indented GHG Textfiels 3 3 6 2 6 2" xfId="5833"/>
    <cellStyle name="2x indented GHG Textfiels 3 3 6 2 7" xfId="5834"/>
    <cellStyle name="2x indented GHG Textfiels 3 3 6 20" xfId="5835"/>
    <cellStyle name="2x indented GHG Textfiels 3 3 6 20 2" xfId="5836"/>
    <cellStyle name="2x indented GHG Textfiels 3 3 6 21" xfId="5837"/>
    <cellStyle name="2x indented GHG Textfiels 3 3 6 21 2" xfId="5838"/>
    <cellStyle name="2x indented GHG Textfiels 3 3 6 22" xfId="5839"/>
    <cellStyle name="2x indented GHG Textfiels 3 3 6 22 2" xfId="5840"/>
    <cellStyle name="2x indented GHG Textfiels 3 3 6 23" xfId="5841"/>
    <cellStyle name="2x indented GHG Textfiels 3 3 6 23 2" xfId="5842"/>
    <cellStyle name="2x indented GHG Textfiels 3 3 6 24" xfId="5843"/>
    <cellStyle name="2x indented GHG Textfiels 3 3 6 24 2" xfId="5844"/>
    <cellStyle name="2x indented GHG Textfiels 3 3 6 25" xfId="5845"/>
    <cellStyle name="2x indented GHG Textfiels 3 3 6 25 2" xfId="5846"/>
    <cellStyle name="2x indented GHG Textfiels 3 3 6 26" xfId="5847"/>
    <cellStyle name="2x indented GHG Textfiels 3 3 6 26 2" xfId="5848"/>
    <cellStyle name="2x indented GHG Textfiels 3 3 6 27" xfId="5849"/>
    <cellStyle name="2x indented GHG Textfiels 3 3 6 27 2" xfId="5850"/>
    <cellStyle name="2x indented GHG Textfiels 3 3 6 28" xfId="5851"/>
    <cellStyle name="2x indented GHG Textfiels 3 3 6 28 2" xfId="5852"/>
    <cellStyle name="2x indented GHG Textfiels 3 3 6 29" xfId="5853"/>
    <cellStyle name="2x indented GHG Textfiels 3 3 6 29 2" xfId="5854"/>
    <cellStyle name="2x indented GHG Textfiels 3 3 6 3" xfId="5855"/>
    <cellStyle name="2x indented GHG Textfiels 3 3 6 3 2" xfId="5856"/>
    <cellStyle name="2x indented GHG Textfiels 3 3 6 3 2 2" xfId="5857"/>
    <cellStyle name="2x indented GHG Textfiels 3 3 6 3 3" xfId="5858"/>
    <cellStyle name="2x indented GHG Textfiels 3 3 6 3 3 2" xfId="5859"/>
    <cellStyle name="2x indented GHG Textfiels 3 3 6 3 4" xfId="5860"/>
    <cellStyle name="2x indented GHG Textfiels 3 3 6 3 4 2" xfId="5861"/>
    <cellStyle name="2x indented GHG Textfiels 3 3 6 3 5" xfId="5862"/>
    <cellStyle name="2x indented GHG Textfiels 3 3 6 3 5 2" xfId="5863"/>
    <cellStyle name="2x indented GHG Textfiels 3 3 6 3 6" xfId="5864"/>
    <cellStyle name="2x indented GHG Textfiels 3 3 6 3 6 2" xfId="5865"/>
    <cellStyle name="2x indented GHG Textfiels 3 3 6 3 7" xfId="5866"/>
    <cellStyle name="2x indented GHG Textfiels 3 3 6 30" xfId="5867"/>
    <cellStyle name="2x indented GHG Textfiels 3 3 6 30 2" xfId="5868"/>
    <cellStyle name="2x indented GHG Textfiels 3 3 6 31" xfId="5869"/>
    <cellStyle name="2x indented GHG Textfiels 3 3 6 31 2" xfId="5870"/>
    <cellStyle name="2x indented GHG Textfiels 3 3 6 32" xfId="5871"/>
    <cellStyle name="2x indented GHG Textfiels 3 3 6 32 2" xfId="5872"/>
    <cellStyle name="2x indented GHG Textfiels 3 3 6 33" xfId="5873"/>
    <cellStyle name="2x indented GHG Textfiels 3 3 6 34" xfId="5874"/>
    <cellStyle name="2x indented GHG Textfiels 3 3 6 35" xfId="5875"/>
    <cellStyle name="2x indented GHG Textfiels 3 3 6 36" xfId="5876"/>
    <cellStyle name="2x indented GHG Textfiels 3 3 6 37" xfId="5877"/>
    <cellStyle name="2x indented GHG Textfiels 3 3 6 4" xfId="5878"/>
    <cellStyle name="2x indented GHG Textfiels 3 3 6 4 2" xfId="5879"/>
    <cellStyle name="2x indented GHG Textfiels 3 3 6 5" xfId="5880"/>
    <cellStyle name="2x indented GHG Textfiels 3 3 6 5 2" xfId="5881"/>
    <cellStyle name="2x indented GHG Textfiels 3 3 6 6" xfId="5882"/>
    <cellStyle name="2x indented GHG Textfiels 3 3 6 6 2" xfId="5883"/>
    <cellStyle name="2x indented GHG Textfiels 3 3 6 7" xfId="5884"/>
    <cellStyle name="2x indented GHG Textfiels 3 3 6 7 2" xfId="5885"/>
    <cellStyle name="2x indented GHG Textfiels 3 3 6 8" xfId="5886"/>
    <cellStyle name="2x indented GHG Textfiels 3 3 6 8 2" xfId="5887"/>
    <cellStyle name="2x indented GHG Textfiels 3 3 6 9" xfId="5888"/>
    <cellStyle name="2x indented GHG Textfiels 3 3 6 9 2" xfId="5889"/>
    <cellStyle name="2x indented GHG Textfiels 3 3 7" xfId="5890"/>
    <cellStyle name="2x indented GHG Textfiels 3 3 7 10" xfId="5891"/>
    <cellStyle name="2x indented GHG Textfiels 3 3 7 10 2" xfId="5892"/>
    <cellStyle name="2x indented GHG Textfiels 3 3 7 11" xfId="5893"/>
    <cellStyle name="2x indented GHG Textfiels 3 3 7 11 2" xfId="5894"/>
    <cellStyle name="2x indented GHG Textfiels 3 3 7 12" xfId="5895"/>
    <cellStyle name="2x indented GHG Textfiels 3 3 7 12 2" xfId="5896"/>
    <cellStyle name="2x indented GHG Textfiels 3 3 7 13" xfId="5897"/>
    <cellStyle name="2x indented GHG Textfiels 3 3 7 13 2" xfId="5898"/>
    <cellStyle name="2x indented GHG Textfiels 3 3 7 14" xfId="5899"/>
    <cellStyle name="2x indented GHG Textfiels 3 3 7 14 2" xfId="5900"/>
    <cellStyle name="2x indented GHG Textfiels 3 3 7 15" xfId="5901"/>
    <cellStyle name="2x indented GHG Textfiels 3 3 7 15 2" xfId="5902"/>
    <cellStyle name="2x indented GHG Textfiels 3 3 7 16" xfId="5903"/>
    <cellStyle name="2x indented GHG Textfiels 3 3 7 16 2" xfId="5904"/>
    <cellStyle name="2x indented GHG Textfiels 3 3 7 17" xfId="5905"/>
    <cellStyle name="2x indented GHG Textfiels 3 3 7 17 2" xfId="5906"/>
    <cellStyle name="2x indented GHG Textfiels 3 3 7 18" xfId="5907"/>
    <cellStyle name="2x indented GHG Textfiels 3 3 7 18 2" xfId="5908"/>
    <cellStyle name="2x indented GHG Textfiels 3 3 7 19" xfId="5909"/>
    <cellStyle name="2x indented GHG Textfiels 3 3 7 19 2" xfId="5910"/>
    <cellStyle name="2x indented GHG Textfiels 3 3 7 2" xfId="5911"/>
    <cellStyle name="2x indented GHG Textfiels 3 3 7 2 2" xfId="5912"/>
    <cellStyle name="2x indented GHG Textfiels 3 3 7 2 2 2" xfId="5913"/>
    <cellStyle name="2x indented GHG Textfiels 3 3 7 2 3" xfId="5914"/>
    <cellStyle name="2x indented GHG Textfiels 3 3 7 2 3 2" xfId="5915"/>
    <cellStyle name="2x indented GHG Textfiels 3 3 7 2 4" xfId="5916"/>
    <cellStyle name="2x indented GHG Textfiels 3 3 7 2 4 2" xfId="5917"/>
    <cellStyle name="2x indented GHG Textfiels 3 3 7 2 5" xfId="5918"/>
    <cellStyle name="2x indented GHG Textfiels 3 3 7 2 5 2" xfId="5919"/>
    <cellStyle name="2x indented GHG Textfiels 3 3 7 2 6" xfId="5920"/>
    <cellStyle name="2x indented GHG Textfiels 3 3 7 2 6 2" xfId="5921"/>
    <cellStyle name="2x indented GHG Textfiels 3 3 7 2 7" xfId="5922"/>
    <cellStyle name="2x indented GHG Textfiels 3 3 7 20" xfId="5923"/>
    <cellStyle name="2x indented GHG Textfiels 3 3 7 20 2" xfId="5924"/>
    <cellStyle name="2x indented GHG Textfiels 3 3 7 21" xfId="5925"/>
    <cellStyle name="2x indented GHG Textfiels 3 3 7 21 2" xfId="5926"/>
    <cellStyle name="2x indented GHG Textfiels 3 3 7 22" xfId="5927"/>
    <cellStyle name="2x indented GHG Textfiels 3 3 7 22 2" xfId="5928"/>
    <cellStyle name="2x indented GHG Textfiels 3 3 7 23" xfId="5929"/>
    <cellStyle name="2x indented GHG Textfiels 3 3 7 23 2" xfId="5930"/>
    <cellStyle name="2x indented GHG Textfiels 3 3 7 24" xfId="5931"/>
    <cellStyle name="2x indented GHG Textfiels 3 3 7 24 2" xfId="5932"/>
    <cellStyle name="2x indented GHG Textfiels 3 3 7 25" xfId="5933"/>
    <cellStyle name="2x indented GHG Textfiels 3 3 7 25 2" xfId="5934"/>
    <cellStyle name="2x indented GHG Textfiels 3 3 7 26" xfId="5935"/>
    <cellStyle name="2x indented GHG Textfiels 3 3 7 26 2" xfId="5936"/>
    <cellStyle name="2x indented GHG Textfiels 3 3 7 27" xfId="5937"/>
    <cellStyle name="2x indented GHG Textfiels 3 3 7 27 2" xfId="5938"/>
    <cellStyle name="2x indented GHG Textfiels 3 3 7 28" xfId="5939"/>
    <cellStyle name="2x indented GHG Textfiels 3 3 7 28 2" xfId="5940"/>
    <cellStyle name="2x indented GHG Textfiels 3 3 7 29" xfId="5941"/>
    <cellStyle name="2x indented GHG Textfiels 3 3 7 29 2" xfId="5942"/>
    <cellStyle name="2x indented GHG Textfiels 3 3 7 3" xfId="5943"/>
    <cellStyle name="2x indented GHG Textfiels 3 3 7 3 2" xfId="5944"/>
    <cellStyle name="2x indented GHG Textfiels 3 3 7 3 2 2" xfId="5945"/>
    <cellStyle name="2x indented GHG Textfiels 3 3 7 3 3" xfId="5946"/>
    <cellStyle name="2x indented GHG Textfiels 3 3 7 3 3 2" xfId="5947"/>
    <cellStyle name="2x indented GHG Textfiels 3 3 7 3 4" xfId="5948"/>
    <cellStyle name="2x indented GHG Textfiels 3 3 7 3 4 2" xfId="5949"/>
    <cellStyle name="2x indented GHG Textfiels 3 3 7 3 5" xfId="5950"/>
    <cellStyle name="2x indented GHG Textfiels 3 3 7 3 5 2" xfId="5951"/>
    <cellStyle name="2x indented GHG Textfiels 3 3 7 3 6" xfId="5952"/>
    <cellStyle name="2x indented GHG Textfiels 3 3 7 3 6 2" xfId="5953"/>
    <cellStyle name="2x indented GHG Textfiels 3 3 7 3 7" xfId="5954"/>
    <cellStyle name="2x indented GHG Textfiels 3 3 7 30" xfId="5955"/>
    <cellStyle name="2x indented GHG Textfiels 3 3 7 30 2" xfId="5956"/>
    <cellStyle name="2x indented GHG Textfiels 3 3 7 31" xfId="5957"/>
    <cellStyle name="2x indented GHG Textfiels 3 3 7 31 2" xfId="5958"/>
    <cellStyle name="2x indented GHG Textfiels 3 3 7 32" xfId="5959"/>
    <cellStyle name="2x indented GHG Textfiels 3 3 7 32 2" xfId="5960"/>
    <cellStyle name="2x indented GHG Textfiels 3 3 7 33" xfId="5961"/>
    <cellStyle name="2x indented GHG Textfiels 3 3 7 34" xfId="5962"/>
    <cellStyle name="2x indented GHG Textfiels 3 3 7 35" xfId="5963"/>
    <cellStyle name="2x indented GHG Textfiels 3 3 7 36" xfId="5964"/>
    <cellStyle name="2x indented GHG Textfiels 3 3 7 37" xfId="5965"/>
    <cellStyle name="2x indented GHG Textfiels 3 3 7 4" xfId="5966"/>
    <cellStyle name="2x indented GHG Textfiels 3 3 7 4 2" xfId="5967"/>
    <cellStyle name="2x indented GHG Textfiels 3 3 7 5" xfId="5968"/>
    <cellStyle name="2x indented GHG Textfiels 3 3 7 5 2" xfId="5969"/>
    <cellStyle name="2x indented GHG Textfiels 3 3 7 6" xfId="5970"/>
    <cellStyle name="2x indented GHG Textfiels 3 3 7 6 2" xfId="5971"/>
    <cellStyle name="2x indented GHG Textfiels 3 3 7 7" xfId="5972"/>
    <cellStyle name="2x indented GHG Textfiels 3 3 7 7 2" xfId="5973"/>
    <cellStyle name="2x indented GHG Textfiels 3 3 7 8" xfId="5974"/>
    <cellStyle name="2x indented GHG Textfiels 3 3 7 8 2" xfId="5975"/>
    <cellStyle name="2x indented GHG Textfiels 3 3 7 9" xfId="5976"/>
    <cellStyle name="2x indented GHG Textfiels 3 3 7 9 2" xfId="5977"/>
    <cellStyle name="2x indented GHG Textfiels 3 3 8" xfId="5978"/>
    <cellStyle name="2x indented GHG Textfiels 3 3 8 10" xfId="5979"/>
    <cellStyle name="2x indented GHG Textfiels 3 3 8 10 2" xfId="5980"/>
    <cellStyle name="2x indented GHG Textfiels 3 3 8 11" xfId="5981"/>
    <cellStyle name="2x indented GHG Textfiels 3 3 8 11 2" xfId="5982"/>
    <cellStyle name="2x indented GHG Textfiels 3 3 8 12" xfId="5983"/>
    <cellStyle name="2x indented GHG Textfiels 3 3 8 12 2" xfId="5984"/>
    <cellStyle name="2x indented GHG Textfiels 3 3 8 13" xfId="5985"/>
    <cellStyle name="2x indented GHG Textfiels 3 3 8 13 2" xfId="5986"/>
    <cellStyle name="2x indented GHG Textfiels 3 3 8 14" xfId="5987"/>
    <cellStyle name="2x indented GHG Textfiels 3 3 8 14 2" xfId="5988"/>
    <cellStyle name="2x indented GHG Textfiels 3 3 8 15" xfId="5989"/>
    <cellStyle name="2x indented GHG Textfiels 3 3 8 15 2" xfId="5990"/>
    <cellStyle name="2x indented GHG Textfiels 3 3 8 16" xfId="5991"/>
    <cellStyle name="2x indented GHG Textfiels 3 3 8 16 2" xfId="5992"/>
    <cellStyle name="2x indented GHG Textfiels 3 3 8 17" xfId="5993"/>
    <cellStyle name="2x indented GHG Textfiels 3 3 8 17 2" xfId="5994"/>
    <cellStyle name="2x indented GHG Textfiels 3 3 8 18" xfId="5995"/>
    <cellStyle name="2x indented GHG Textfiels 3 3 8 18 2" xfId="5996"/>
    <cellStyle name="2x indented GHG Textfiels 3 3 8 19" xfId="5997"/>
    <cellStyle name="2x indented GHG Textfiels 3 3 8 19 2" xfId="5998"/>
    <cellStyle name="2x indented GHG Textfiels 3 3 8 2" xfId="5999"/>
    <cellStyle name="2x indented GHG Textfiels 3 3 8 2 2" xfId="6000"/>
    <cellStyle name="2x indented GHG Textfiels 3 3 8 2 2 2" xfId="6001"/>
    <cellStyle name="2x indented GHG Textfiels 3 3 8 2 3" xfId="6002"/>
    <cellStyle name="2x indented GHG Textfiels 3 3 8 2 3 2" xfId="6003"/>
    <cellStyle name="2x indented GHG Textfiels 3 3 8 2 4" xfId="6004"/>
    <cellStyle name="2x indented GHG Textfiels 3 3 8 2 4 2" xfId="6005"/>
    <cellStyle name="2x indented GHG Textfiels 3 3 8 2 5" xfId="6006"/>
    <cellStyle name="2x indented GHG Textfiels 3 3 8 2 5 2" xfId="6007"/>
    <cellStyle name="2x indented GHG Textfiels 3 3 8 2 6" xfId="6008"/>
    <cellStyle name="2x indented GHG Textfiels 3 3 8 2 6 2" xfId="6009"/>
    <cellStyle name="2x indented GHG Textfiels 3 3 8 2 7" xfId="6010"/>
    <cellStyle name="2x indented GHG Textfiels 3 3 8 20" xfId="6011"/>
    <cellStyle name="2x indented GHG Textfiels 3 3 8 20 2" xfId="6012"/>
    <cellStyle name="2x indented GHG Textfiels 3 3 8 21" xfId="6013"/>
    <cellStyle name="2x indented GHG Textfiels 3 3 8 21 2" xfId="6014"/>
    <cellStyle name="2x indented GHG Textfiels 3 3 8 22" xfId="6015"/>
    <cellStyle name="2x indented GHG Textfiels 3 3 8 22 2" xfId="6016"/>
    <cellStyle name="2x indented GHG Textfiels 3 3 8 23" xfId="6017"/>
    <cellStyle name="2x indented GHG Textfiels 3 3 8 23 2" xfId="6018"/>
    <cellStyle name="2x indented GHG Textfiels 3 3 8 24" xfId="6019"/>
    <cellStyle name="2x indented GHG Textfiels 3 3 8 24 2" xfId="6020"/>
    <cellStyle name="2x indented GHG Textfiels 3 3 8 25" xfId="6021"/>
    <cellStyle name="2x indented GHG Textfiels 3 3 8 25 2" xfId="6022"/>
    <cellStyle name="2x indented GHG Textfiels 3 3 8 26" xfId="6023"/>
    <cellStyle name="2x indented GHG Textfiels 3 3 8 26 2" xfId="6024"/>
    <cellStyle name="2x indented GHG Textfiels 3 3 8 27" xfId="6025"/>
    <cellStyle name="2x indented GHG Textfiels 3 3 8 27 2" xfId="6026"/>
    <cellStyle name="2x indented GHG Textfiels 3 3 8 28" xfId="6027"/>
    <cellStyle name="2x indented GHG Textfiels 3 3 8 28 2" xfId="6028"/>
    <cellStyle name="2x indented GHG Textfiels 3 3 8 29" xfId="6029"/>
    <cellStyle name="2x indented GHG Textfiels 3 3 8 29 2" xfId="6030"/>
    <cellStyle name="2x indented GHG Textfiels 3 3 8 3" xfId="6031"/>
    <cellStyle name="2x indented GHG Textfiels 3 3 8 3 2" xfId="6032"/>
    <cellStyle name="2x indented GHG Textfiels 3 3 8 3 2 2" xfId="6033"/>
    <cellStyle name="2x indented GHG Textfiels 3 3 8 3 3" xfId="6034"/>
    <cellStyle name="2x indented GHG Textfiels 3 3 8 3 3 2" xfId="6035"/>
    <cellStyle name="2x indented GHG Textfiels 3 3 8 3 4" xfId="6036"/>
    <cellStyle name="2x indented GHG Textfiels 3 3 8 3 4 2" xfId="6037"/>
    <cellStyle name="2x indented GHG Textfiels 3 3 8 3 5" xfId="6038"/>
    <cellStyle name="2x indented GHG Textfiels 3 3 8 3 5 2" xfId="6039"/>
    <cellStyle name="2x indented GHG Textfiels 3 3 8 3 6" xfId="6040"/>
    <cellStyle name="2x indented GHG Textfiels 3 3 8 3 6 2" xfId="6041"/>
    <cellStyle name="2x indented GHG Textfiels 3 3 8 3 7" xfId="6042"/>
    <cellStyle name="2x indented GHG Textfiels 3 3 8 30" xfId="6043"/>
    <cellStyle name="2x indented GHG Textfiels 3 3 8 30 2" xfId="6044"/>
    <cellStyle name="2x indented GHG Textfiels 3 3 8 31" xfId="6045"/>
    <cellStyle name="2x indented GHG Textfiels 3 3 8 31 2" xfId="6046"/>
    <cellStyle name="2x indented GHG Textfiels 3 3 8 32" xfId="6047"/>
    <cellStyle name="2x indented GHG Textfiels 3 3 8 32 2" xfId="6048"/>
    <cellStyle name="2x indented GHG Textfiels 3 3 8 33" xfId="6049"/>
    <cellStyle name="2x indented GHG Textfiels 3 3 8 34" xfId="6050"/>
    <cellStyle name="2x indented GHG Textfiels 3 3 8 35" xfId="6051"/>
    <cellStyle name="2x indented GHG Textfiels 3 3 8 36" xfId="6052"/>
    <cellStyle name="2x indented GHG Textfiels 3 3 8 37" xfId="6053"/>
    <cellStyle name="2x indented GHG Textfiels 3 3 8 4" xfId="6054"/>
    <cellStyle name="2x indented GHG Textfiels 3 3 8 4 2" xfId="6055"/>
    <cellStyle name="2x indented GHG Textfiels 3 3 8 5" xfId="6056"/>
    <cellStyle name="2x indented GHG Textfiels 3 3 8 5 2" xfId="6057"/>
    <cellStyle name="2x indented GHG Textfiels 3 3 8 6" xfId="6058"/>
    <cellStyle name="2x indented GHG Textfiels 3 3 8 6 2" xfId="6059"/>
    <cellStyle name="2x indented GHG Textfiels 3 3 8 7" xfId="6060"/>
    <cellStyle name="2x indented GHG Textfiels 3 3 8 7 2" xfId="6061"/>
    <cellStyle name="2x indented GHG Textfiels 3 3 8 8" xfId="6062"/>
    <cellStyle name="2x indented GHG Textfiels 3 3 8 8 2" xfId="6063"/>
    <cellStyle name="2x indented GHG Textfiels 3 3 8 9" xfId="6064"/>
    <cellStyle name="2x indented GHG Textfiels 3 3 8 9 2" xfId="6065"/>
    <cellStyle name="2x indented GHG Textfiels 3 3 9" xfId="6066"/>
    <cellStyle name="2x indented GHG Textfiels 3 3 9 10" xfId="6067"/>
    <cellStyle name="2x indented GHG Textfiels 3 3 9 10 2" xfId="6068"/>
    <cellStyle name="2x indented GHG Textfiels 3 3 9 11" xfId="6069"/>
    <cellStyle name="2x indented GHG Textfiels 3 3 9 11 2" xfId="6070"/>
    <cellStyle name="2x indented GHG Textfiels 3 3 9 12" xfId="6071"/>
    <cellStyle name="2x indented GHG Textfiels 3 3 9 12 2" xfId="6072"/>
    <cellStyle name="2x indented GHG Textfiels 3 3 9 13" xfId="6073"/>
    <cellStyle name="2x indented GHG Textfiels 3 3 9 13 2" xfId="6074"/>
    <cellStyle name="2x indented GHG Textfiels 3 3 9 14" xfId="6075"/>
    <cellStyle name="2x indented GHG Textfiels 3 3 9 14 2" xfId="6076"/>
    <cellStyle name="2x indented GHG Textfiels 3 3 9 15" xfId="6077"/>
    <cellStyle name="2x indented GHG Textfiels 3 3 9 15 2" xfId="6078"/>
    <cellStyle name="2x indented GHG Textfiels 3 3 9 16" xfId="6079"/>
    <cellStyle name="2x indented GHG Textfiels 3 3 9 16 2" xfId="6080"/>
    <cellStyle name="2x indented GHG Textfiels 3 3 9 17" xfId="6081"/>
    <cellStyle name="2x indented GHG Textfiels 3 3 9 17 2" xfId="6082"/>
    <cellStyle name="2x indented GHG Textfiels 3 3 9 18" xfId="6083"/>
    <cellStyle name="2x indented GHG Textfiels 3 3 9 18 2" xfId="6084"/>
    <cellStyle name="2x indented GHG Textfiels 3 3 9 19" xfId="6085"/>
    <cellStyle name="2x indented GHG Textfiels 3 3 9 19 2" xfId="6086"/>
    <cellStyle name="2x indented GHG Textfiels 3 3 9 2" xfId="6087"/>
    <cellStyle name="2x indented GHG Textfiels 3 3 9 2 2" xfId="6088"/>
    <cellStyle name="2x indented GHG Textfiels 3 3 9 2 2 2" xfId="6089"/>
    <cellStyle name="2x indented GHG Textfiels 3 3 9 2 3" xfId="6090"/>
    <cellStyle name="2x indented GHG Textfiels 3 3 9 2 3 2" xfId="6091"/>
    <cellStyle name="2x indented GHG Textfiels 3 3 9 2 4" xfId="6092"/>
    <cellStyle name="2x indented GHG Textfiels 3 3 9 2 4 2" xfId="6093"/>
    <cellStyle name="2x indented GHG Textfiels 3 3 9 2 5" xfId="6094"/>
    <cellStyle name="2x indented GHG Textfiels 3 3 9 2 5 2" xfId="6095"/>
    <cellStyle name="2x indented GHG Textfiels 3 3 9 2 6" xfId="6096"/>
    <cellStyle name="2x indented GHG Textfiels 3 3 9 2 6 2" xfId="6097"/>
    <cellStyle name="2x indented GHG Textfiels 3 3 9 2 7" xfId="6098"/>
    <cellStyle name="2x indented GHG Textfiels 3 3 9 20" xfId="6099"/>
    <cellStyle name="2x indented GHG Textfiels 3 3 9 20 2" xfId="6100"/>
    <cellStyle name="2x indented GHG Textfiels 3 3 9 21" xfId="6101"/>
    <cellStyle name="2x indented GHG Textfiels 3 3 9 21 2" xfId="6102"/>
    <cellStyle name="2x indented GHG Textfiels 3 3 9 22" xfId="6103"/>
    <cellStyle name="2x indented GHG Textfiels 3 3 9 22 2" xfId="6104"/>
    <cellStyle name="2x indented GHG Textfiels 3 3 9 23" xfId="6105"/>
    <cellStyle name="2x indented GHG Textfiels 3 3 9 23 2" xfId="6106"/>
    <cellStyle name="2x indented GHG Textfiels 3 3 9 24" xfId="6107"/>
    <cellStyle name="2x indented GHG Textfiels 3 3 9 24 2" xfId="6108"/>
    <cellStyle name="2x indented GHG Textfiels 3 3 9 25" xfId="6109"/>
    <cellStyle name="2x indented GHG Textfiels 3 3 9 25 2" xfId="6110"/>
    <cellStyle name="2x indented GHG Textfiels 3 3 9 26" xfId="6111"/>
    <cellStyle name="2x indented GHG Textfiels 3 3 9 26 2" xfId="6112"/>
    <cellStyle name="2x indented GHG Textfiels 3 3 9 27" xfId="6113"/>
    <cellStyle name="2x indented GHG Textfiels 3 3 9 27 2" xfId="6114"/>
    <cellStyle name="2x indented GHG Textfiels 3 3 9 28" xfId="6115"/>
    <cellStyle name="2x indented GHG Textfiels 3 3 9 28 2" xfId="6116"/>
    <cellStyle name="2x indented GHG Textfiels 3 3 9 29" xfId="6117"/>
    <cellStyle name="2x indented GHG Textfiels 3 3 9 29 2" xfId="6118"/>
    <cellStyle name="2x indented GHG Textfiels 3 3 9 3" xfId="6119"/>
    <cellStyle name="2x indented GHG Textfiels 3 3 9 3 2" xfId="6120"/>
    <cellStyle name="2x indented GHG Textfiels 3 3 9 3 2 2" xfId="6121"/>
    <cellStyle name="2x indented GHG Textfiels 3 3 9 3 3" xfId="6122"/>
    <cellStyle name="2x indented GHG Textfiels 3 3 9 3 3 2" xfId="6123"/>
    <cellStyle name="2x indented GHG Textfiels 3 3 9 3 4" xfId="6124"/>
    <cellStyle name="2x indented GHG Textfiels 3 3 9 3 4 2" xfId="6125"/>
    <cellStyle name="2x indented GHG Textfiels 3 3 9 3 5" xfId="6126"/>
    <cellStyle name="2x indented GHG Textfiels 3 3 9 3 5 2" xfId="6127"/>
    <cellStyle name="2x indented GHG Textfiels 3 3 9 3 6" xfId="6128"/>
    <cellStyle name="2x indented GHG Textfiels 3 3 9 3 6 2" xfId="6129"/>
    <cellStyle name="2x indented GHG Textfiels 3 3 9 3 7" xfId="6130"/>
    <cellStyle name="2x indented GHG Textfiels 3 3 9 30" xfId="6131"/>
    <cellStyle name="2x indented GHG Textfiels 3 3 9 30 2" xfId="6132"/>
    <cellStyle name="2x indented GHG Textfiels 3 3 9 31" xfId="6133"/>
    <cellStyle name="2x indented GHG Textfiels 3 3 9 31 2" xfId="6134"/>
    <cellStyle name="2x indented GHG Textfiels 3 3 9 32" xfId="6135"/>
    <cellStyle name="2x indented GHG Textfiels 3 3 9 32 2" xfId="6136"/>
    <cellStyle name="2x indented GHG Textfiels 3 3 9 33" xfId="6137"/>
    <cellStyle name="2x indented GHG Textfiels 3 3 9 34" xfId="6138"/>
    <cellStyle name="2x indented GHG Textfiels 3 3 9 35" xfId="6139"/>
    <cellStyle name="2x indented GHG Textfiels 3 3 9 36" xfId="6140"/>
    <cellStyle name="2x indented GHG Textfiels 3 3 9 37" xfId="6141"/>
    <cellStyle name="2x indented GHG Textfiels 3 3 9 4" xfId="6142"/>
    <cellStyle name="2x indented GHG Textfiels 3 3 9 4 2" xfId="6143"/>
    <cellStyle name="2x indented GHG Textfiels 3 3 9 5" xfId="6144"/>
    <cellStyle name="2x indented GHG Textfiels 3 3 9 5 2" xfId="6145"/>
    <cellStyle name="2x indented GHG Textfiels 3 3 9 6" xfId="6146"/>
    <cellStyle name="2x indented GHG Textfiels 3 3 9 6 2" xfId="6147"/>
    <cellStyle name="2x indented GHG Textfiels 3 3 9 7" xfId="6148"/>
    <cellStyle name="2x indented GHG Textfiels 3 3 9 7 2" xfId="6149"/>
    <cellStyle name="2x indented GHG Textfiels 3 3 9 8" xfId="6150"/>
    <cellStyle name="2x indented GHG Textfiels 3 3 9 8 2" xfId="6151"/>
    <cellStyle name="2x indented GHG Textfiels 3 3 9 9" xfId="6152"/>
    <cellStyle name="2x indented GHG Textfiels 3 3 9 9 2" xfId="6153"/>
    <cellStyle name="2x indented GHG Textfiels 3 4" xfId="6154"/>
    <cellStyle name="2x indented GHG Textfiels 3 4 10" xfId="6155"/>
    <cellStyle name="2x indented GHG Textfiels 3 4 10 2" xfId="6156"/>
    <cellStyle name="2x indented GHG Textfiels 3 4 11" xfId="6157"/>
    <cellStyle name="2x indented GHG Textfiels 3 4 11 2" xfId="6158"/>
    <cellStyle name="2x indented GHG Textfiels 3 4 12" xfId="6159"/>
    <cellStyle name="2x indented GHG Textfiels 3 4 12 2" xfId="6160"/>
    <cellStyle name="2x indented GHG Textfiels 3 4 13" xfId="6161"/>
    <cellStyle name="2x indented GHG Textfiels 3 4 13 2" xfId="6162"/>
    <cellStyle name="2x indented GHG Textfiels 3 4 14" xfId="6163"/>
    <cellStyle name="2x indented GHG Textfiels 3 4 14 2" xfId="6164"/>
    <cellStyle name="2x indented GHG Textfiels 3 4 15" xfId="6165"/>
    <cellStyle name="2x indented GHG Textfiels 3 4 15 2" xfId="6166"/>
    <cellStyle name="2x indented GHG Textfiels 3 4 16" xfId="6167"/>
    <cellStyle name="2x indented GHG Textfiels 3 4 16 2" xfId="6168"/>
    <cellStyle name="2x indented GHG Textfiels 3 4 17" xfId="6169"/>
    <cellStyle name="2x indented GHG Textfiels 3 4 17 2" xfId="6170"/>
    <cellStyle name="2x indented GHG Textfiels 3 4 18" xfId="6171"/>
    <cellStyle name="2x indented GHG Textfiels 3 4 18 2" xfId="6172"/>
    <cellStyle name="2x indented GHG Textfiels 3 4 19" xfId="6173"/>
    <cellStyle name="2x indented GHG Textfiels 3 4 19 2" xfId="6174"/>
    <cellStyle name="2x indented GHG Textfiels 3 4 2" xfId="6175"/>
    <cellStyle name="2x indented GHG Textfiels 3 4 2 2" xfId="6176"/>
    <cellStyle name="2x indented GHG Textfiels 3 4 2 2 2" xfId="6177"/>
    <cellStyle name="2x indented GHG Textfiels 3 4 2 3" xfId="6178"/>
    <cellStyle name="2x indented GHG Textfiels 3 4 2 3 2" xfId="6179"/>
    <cellStyle name="2x indented GHG Textfiels 3 4 2 4" xfId="6180"/>
    <cellStyle name="2x indented GHG Textfiels 3 4 2 4 2" xfId="6181"/>
    <cellStyle name="2x indented GHG Textfiels 3 4 2 5" xfId="6182"/>
    <cellStyle name="2x indented GHG Textfiels 3 4 2 5 2" xfId="6183"/>
    <cellStyle name="2x indented GHG Textfiels 3 4 2 6" xfId="6184"/>
    <cellStyle name="2x indented GHG Textfiels 3 4 2 6 2" xfId="6185"/>
    <cellStyle name="2x indented GHG Textfiels 3 4 2 7" xfId="6186"/>
    <cellStyle name="2x indented GHG Textfiels 3 4 2 7 2" xfId="6187"/>
    <cellStyle name="2x indented GHG Textfiels 3 4 2 8" xfId="6188"/>
    <cellStyle name="2x indented GHG Textfiels 3 4 20" xfId="6189"/>
    <cellStyle name="2x indented GHG Textfiels 3 4 20 2" xfId="6190"/>
    <cellStyle name="2x indented GHG Textfiels 3 4 21" xfId="6191"/>
    <cellStyle name="2x indented GHG Textfiels 3 4 21 2" xfId="6192"/>
    <cellStyle name="2x indented GHG Textfiels 3 4 22" xfId="6193"/>
    <cellStyle name="2x indented GHG Textfiels 3 4 22 2" xfId="6194"/>
    <cellStyle name="2x indented GHG Textfiels 3 4 23" xfId="6195"/>
    <cellStyle name="2x indented GHG Textfiels 3 4 23 2" xfId="6196"/>
    <cellStyle name="2x indented GHG Textfiels 3 4 24" xfId="6197"/>
    <cellStyle name="2x indented GHG Textfiels 3 4 24 2" xfId="6198"/>
    <cellStyle name="2x indented GHG Textfiels 3 4 25" xfId="6199"/>
    <cellStyle name="2x indented GHG Textfiels 3 4 25 2" xfId="6200"/>
    <cellStyle name="2x indented GHG Textfiels 3 4 26" xfId="6201"/>
    <cellStyle name="2x indented GHG Textfiels 3 4 26 2" xfId="6202"/>
    <cellStyle name="2x indented GHG Textfiels 3 4 27" xfId="6203"/>
    <cellStyle name="2x indented GHG Textfiels 3 4 27 2" xfId="6204"/>
    <cellStyle name="2x indented GHG Textfiels 3 4 28" xfId="6205"/>
    <cellStyle name="2x indented GHG Textfiels 3 4 28 2" xfId="6206"/>
    <cellStyle name="2x indented GHG Textfiels 3 4 29" xfId="6207"/>
    <cellStyle name="2x indented GHG Textfiels 3 4 29 2" xfId="6208"/>
    <cellStyle name="2x indented GHG Textfiels 3 4 3" xfId="6209"/>
    <cellStyle name="2x indented GHG Textfiels 3 4 3 2" xfId="6210"/>
    <cellStyle name="2x indented GHG Textfiels 3 4 3 2 2" xfId="6211"/>
    <cellStyle name="2x indented GHG Textfiels 3 4 3 3" xfId="6212"/>
    <cellStyle name="2x indented GHG Textfiels 3 4 3 3 2" xfId="6213"/>
    <cellStyle name="2x indented GHG Textfiels 3 4 3 4" xfId="6214"/>
    <cellStyle name="2x indented GHG Textfiels 3 4 3 4 2" xfId="6215"/>
    <cellStyle name="2x indented GHG Textfiels 3 4 3 5" xfId="6216"/>
    <cellStyle name="2x indented GHG Textfiels 3 4 3 5 2" xfId="6217"/>
    <cellStyle name="2x indented GHG Textfiels 3 4 3 6" xfId="6218"/>
    <cellStyle name="2x indented GHG Textfiels 3 4 3 6 2" xfId="6219"/>
    <cellStyle name="2x indented GHG Textfiels 3 4 3 7" xfId="6220"/>
    <cellStyle name="2x indented GHG Textfiels 3 4 30" xfId="6221"/>
    <cellStyle name="2x indented GHG Textfiels 3 4 30 2" xfId="6222"/>
    <cellStyle name="2x indented GHG Textfiels 3 4 31" xfId="6223"/>
    <cellStyle name="2x indented GHG Textfiels 3 4 31 2" xfId="6224"/>
    <cellStyle name="2x indented GHG Textfiels 3 4 32" xfId="6225"/>
    <cellStyle name="2x indented GHG Textfiels 3 4 32 2" xfId="6226"/>
    <cellStyle name="2x indented GHG Textfiels 3 4 33" xfId="6227"/>
    <cellStyle name="2x indented GHG Textfiels 3 4 33 2" xfId="6228"/>
    <cellStyle name="2x indented GHG Textfiels 3 4 34" xfId="6229"/>
    <cellStyle name="2x indented GHG Textfiels 3 4 35" xfId="6230"/>
    <cellStyle name="2x indented GHG Textfiels 3 4 36" xfId="6231"/>
    <cellStyle name="2x indented GHG Textfiels 3 4 37" xfId="6232"/>
    <cellStyle name="2x indented GHG Textfiels 3 4 38" xfId="6233"/>
    <cellStyle name="2x indented GHG Textfiels 3 4 4" xfId="6234"/>
    <cellStyle name="2x indented GHG Textfiels 3 4 4 2" xfId="6235"/>
    <cellStyle name="2x indented GHG Textfiels 3 4 4 2 2" xfId="6236"/>
    <cellStyle name="2x indented GHG Textfiels 3 4 4 3" xfId="6237"/>
    <cellStyle name="2x indented GHG Textfiels 3 4 4 3 2" xfId="6238"/>
    <cellStyle name="2x indented GHG Textfiels 3 4 4 4" xfId="6239"/>
    <cellStyle name="2x indented GHG Textfiels 3 4 4 4 2" xfId="6240"/>
    <cellStyle name="2x indented GHG Textfiels 3 4 4 5" xfId="6241"/>
    <cellStyle name="2x indented GHG Textfiels 3 4 4 5 2" xfId="6242"/>
    <cellStyle name="2x indented GHG Textfiels 3 4 4 6" xfId="6243"/>
    <cellStyle name="2x indented GHG Textfiels 3 4 4 6 2" xfId="6244"/>
    <cellStyle name="2x indented GHG Textfiels 3 4 4 7" xfId="6245"/>
    <cellStyle name="2x indented GHG Textfiels 3 4 5" xfId="6246"/>
    <cellStyle name="2x indented GHG Textfiels 3 4 5 2" xfId="6247"/>
    <cellStyle name="2x indented GHG Textfiels 3 4 6" xfId="6248"/>
    <cellStyle name="2x indented GHG Textfiels 3 4 6 2" xfId="6249"/>
    <cellStyle name="2x indented GHG Textfiels 3 4 7" xfId="6250"/>
    <cellStyle name="2x indented GHG Textfiels 3 4 7 2" xfId="6251"/>
    <cellStyle name="2x indented GHG Textfiels 3 4 8" xfId="6252"/>
    <cellStyle name="2x indented GHG Textfiels 3 4 8 2" xfId="6253"/>
    <cellStyle name="2x indented GHG Textfiels 3 4 9" xfId="6254"/>
    <cellStyle name="2x indented GHG Textfiels 3 4 9 2" xfId="6255"/>
    <cellStyle name="2x indented GHG Textfiels 3 5" xfId="6256"/>
    <cellStyle name="2x indented GHG Textfiels 3 5 10" xfId="6257"/>
    <cellStyle name="2x indented GHG Textfiels 3 5 10 2" xfId="6258"/>
    <cellStyle name="2x indented GHG Textfiels 3 5 11" xfId="6259"/>
    <cellStyle name="2x indented GHG Textfiels 3 5 11 2" xfId="6260"/>
    <cellStyle name="2x indented GHG Textfiels 3 5 12" xfId="6261"/>
    <cellStyle name="2x indented GHG Textfiels 3 5 12 2" xfId="6262"/>
    <cellStyle name="2x indented GHG Textfiels 3 5 13" xfId="6263"/>
    <cellStyle name="2x indented GHG Textfiels 3 5 13 2" xfId="6264"/>
    <cellStyle name="2x indented GHG Textfiels 3 5 14" xfId="6265"/>
    <cellStyle name="2x indented GHG Textfiels 3 5 14 2" xfId="6266"/>
    <cellStyle name="2x indented GHG Textfiels 3 5 15" xfId="6267"/>
    <cellStyle name="2x indented GHG Textfiels 3 5 15 2" xfId="6268"/>
    <cellStyle name="2x indented GHG Textfiels 3 5 16" xfId="6269"/>
    <cellStyle name="2x indented GHG Textfiels 3 5 16 2" xfId="6270"/>
    <cellStyle name="2x indented GHG Textfiels 3 5 17" xfId="6271"/>
    <cellStyle name="2x indented GHG Textfiels 3 5 17 2" xfId="6272"/>
    <cellStyle name="2x indented GHG Textfiels 3 5 18" xfId="6273"/>
    <cellStyle name="2x indented GHG Textfiels 3 5 18 2" xfId="6274"/>
    <cellStyle name="2x indented GHG Textfiels 3 5 19" xfId="6275"/>
    <cellStyle name="2x indented GHG Textfiels 3 5 19 2" xfId="6276"/>
    <cellStyle name="2x indented GHG Textfiels 3 5 2" xfId="6277"/>
    <cellStyle name="2x indented GHG Textfiels 3 5 2 2" xfId="6278"/>
    <cellStyle name="2x indented GHG Textfiels 3 5 2 2 2" xfId="6279"/>
    <cellStyle name="2x indented GHG Textfiels 3 5 2 3" xfId="6280"/>
    <cellStyle name="2x indented GHG Textfiels 3 5 2 3 2" xfId="6281"/>
    <cellStyle name="2x indented GHG Textfiels 3 5 2 4" xfId="6282"/>
    <cellStyle name="2x indented GHG Textfiels 3 5 2 4 2" xfId="6283"/>
    <cellStyle name="2x indented GHG Textfiels 3 5 2 5" xfId="6284"/>
    <cellStyle name="2x indented GHG Textfiels 3 5 2 5 2" xfId="6285"/>
    <cellStyle name="2x indented GHG Textfiels 3 5 2 6" xfId="6286"/>
    <cellStyle name="2x indented GHG Textfiels 3 5 2 6 2" xfId="6287"/>
    <cellStyle name="2x indented GHG Textfiels 3 5 2 7" xfId="6288"/>
    <cellStyle name="2x indented GHG Textfiels 3 5 2 7 2" xfId="6289"/>
    <cellStyle name="2x indented GHG Textfiels 3 5 2 8" xfId="6290"/>
    <cellStyle name="2x indented GHG Textfiels 3 5 20" xfId="6291"/>
    <cellStyle name="2x indented GHG Textfiels 3 5 20 2" xfId="6292"/>
    <cellStyle name="2x indented GHG Textfiels 3 5 21" xfId="6293"/>
    <cellStyle name="2x indented GHG Textfiels 3 5 21 2" xfId="6294"/>
    <cellStyle name="2x indented GHG Textfiels 3 5 22" xfId="6295"/>
    <cellStyle name="2x indented GHG Textfiels 3 5 22 2" xfId="6296"/>
    <cellStyle name="2x indented GHG Textfiels 3 5 23" xfId="6297"/>
    <cellStyle name="2x indented GHG Textfiels 3 5 23 2" xfId="6298"/>
    <cellStyle name="2x indented GHG Textfiels 3 5 24" xfId="6299"/>
    <cellStyle name="2x indented GHG Textfiels 3 5 24 2" xfId="6300"/>
    <cellStyle name="2x indented GHG Textfiels 3 5 25" xfId="6301"/>
    <cellStyle name="2x indented GHG Textfiels 3 5 25 2" xfId="6302"/>
    <cellStyle name="2x indented GHG Textfiels 3 5 26" xfId="6303"/>
    <cellStyle name="2x indented GHG Textfiels 3 5 26 2" xfId="6304"/>
    <cellStyle name="2x indented GHG Textfiels 3 5 27" xfId="6305"/>
    <cellStyle name="2x indented GHG Textfiels 3 5 27 2" xfId="6306"/>
    <cellStyle name="2x indented GHG Textfiels 3 5 28" xfId="6307"/>
    <cellStyle name="2x indented GHG Textfiels 3 5 28 2" xfId="6308"/>
    <cellStyle name="2x indented GHG Textfiels 3 5 29" xfId="6309"/>
    <cellStyle name="2x indented GHG Textfiels 3 5 29 2" xfId="6310"/>
    <cellStyle name="2x indented GHG Textfiels 3 5 3" xfId="6311"/>
    <cellStyle name="2x indented GHG Textfiels 3 5 3 2" xfId="6312"/>
    <cellStyle name="2x indented GHG Textfiels 3 5 3 2 2" xfId="6313"/>
    <cellStyle name="2x indented GHG Textfiels 3 5 3 3" xfId="6314"/>
    <cellStyle name="2x indented GHG Textfiels 3 5 3 3 2" xfId="6315"/>
    <cellStyle name="2x indented GHG Textfiels 3 5 3 4" xfId="6316"/>
    <cellStyle name="2x indented GHG Textfiels 3 5 3 4 2" xfId="6317"/>
    <cellStyle name="2x indented GHG Textfiels 3 5 3 5" xfId="6318"/>
    <cellStyle name="2x indented GHG Textfiels 3 5 3 5 2" xfId="6319"/>
    <cellStyle name="2x indented GHG Textfiels 3 5 3 6" xfId="6320"/>
    <cellStyle name="2x indented GHG Textfiels 3 5 3 6 2" xfId="6321"/>
    <cellStyle name="2x indented GHG Textfiels 3 5 3 7" xfId="6322"/>
    <cellStyle name="2x indented GHG Textfiels 3 5 30" xfId="6323"/>
    <cellStyle name="2x indented GHG Textfiels 3 5 30 2" xfId="6324"/>
    <cellStyle name="2x indented GHG Textfiels 3 5 31" xfId="6325"/>
    <cellStyle name="2x indented GHG Textfiels 3 5 31 2" xfId="6326"/>
    <cellStyle name="2x indented GHG Textfiels 3 5 32" xfId="6327"/>
    <cellStyle name="2x indented GHG Textfiels 3 5 32 2" xfId="6328"/>
    <cellStyle name="2x indented GHG Textfiels 3 5 33" xfId="6329"/>
    <cellStyle name="2x indented GHG Textfiels 3 5 33 2" xfId="6330"/>
    <cellStyle name="2x indented GHG Textfiels 3 5 34" xfId="6331"/>
    <cellStyle name="2x indented GHG Textfiels 3 5 35" xfId="6332"/>
    <cellStyle name="2x indented GHG Textfiels 3 5 36" xfId="6333"/>
    <cellStyle name="2x indented GHG Textfiels 3 5 37" xfId="6334"/>
    <cellStyle name="2x indented GHG Textfiels 3 5 38" xfId="6335"/>
    <cellStyle name="2x indented GHG Textfiels 3 5 4" xfId="6336"/>
    <cellStyle name="2x indented GHG Textfiels 3 5 4 2" xfId="6337"/>
    <cellStyle name="2x indented GHG Textfiels 3 5 4 2 2" xfId="6338"/>
    <cellStyle name="2x indented GHG Textfiels 3 5 4 3" xfId="6339"/>
    <cellStyle name="2x indented GHG Textfiels 3 5 4 3 2" xfId="6340"/>
    <cellStyle name="2x indented GHG Textfiels 3 5 4 4" xfId="6341"/>
    <cellStyle name="2x indented GHG Textfiels 3 5 4 4 2" xfId="6342"/>
    <cellStyle name="2x indented GHG Textfiels 3 5 4 5" xfId="6343"/>
    <cellStyle name="2x indented GHG Textfiels 3 5 4 5 2" xfId="6344"/>
    <cellStyle name="2x indented GHG Textfiels 3 5 4 6" xfId="6345"/>
    <cellStyle name="2x indented GHG Textfiels 3 5 4 6 2" xfId="6346"/>
    <cellStyle name="2x indented GHG Textfiels 3 5 4 7" xfId="6347"/>
    <cellStyle name="2x indented GHG Textfiels 3 5 5" xfId="6348"/>
    <cellStyle name="2x indented GHG Textfiels 3 5 5 2" xfId="6349"/>
    <cellStyle name="2x indented GHG Textfiels 3 5 6" xfId="6350"/>
    <cellStyle name="2x indented GHG Textfiels 3 5 6 2" xfId="6351"/>
    <cellStyle name="2x indented GHG Textfiels 3 5 7" xfId="6352"/>
    <cellStyle name="2x indented GHG Textfiels 3 5 7 2" xfId="6353"/>
    <cellStyle name="2x indented GHG Textfiels 3 5 8" xfId="6354"/>
    <cellStyle name="2x indented GHG Textfiels 3 5 8 2" xfId="6355"/>
    <cellStyle name="2x indented GHG Textfiels 3 5 9" xfId="6356"/>
    <cellStyle name="2x indented GHG Textfiels 3 5 9 2" xfId="6357"/>
    <cellStyle name="2x indented GHG Textfiels 3 6" xfId="6358"/>
    <cellStyle name="2x indented GHG Textfiels 3 6 10" xfId="6359"/>
    <cellStyle name="2x indented GHG Textfiels 3 6 10 2" xfId="6360"/>
    <cellStyle name="2x indented GHG Textfiels 3 6 11" xfId="6361"/>
    <cellStyle name="2x indented GHG Textfiels 3 6 11 2" xfId="6362"/>
    <cellStyle name="2x indented GHG Textfiels 3 6 12" xfId="6363"/>
    <cellStyle name="2x indented GHG Textfiels 3 6 12 2" xfId="6364"/>
    <cellStyle name="2x indented GHG Textfiels 3 6 13" xfId="6365"/>
    <cellStyle name="2x indented GHG Textfiels 3 6 13 2" xfId="6366"/>
    <cellStyle name="2x indented GHG Textfiels 3 6 14" xfId="6367"/>
    <cellStyle name="2x indented GHG Textfiels 3 6 14 2" xfId="6368"/>
    <cellStyle name="2x indented GHG Textfiels 3 6 15" xfId="6369"/>
    <cellStyle name="2x indented GHG Textfiels 3 6 15 2" xfId="6370"/>
    <cellStyle name="2x indented GHG Textfiels 3 6 16" xfId="6371"/>
    <cellStyle name="2x indented GHG Textfiels 3 6 16 2" xfId="6372"/>
    <cellStyle name="2x indented GHG Textfiels 3 6 17" xfId="6373"/>
    <cellStyle name="2x indented GHG Textfiels 3 6 17 2" xfId="6374"/>
    <cellStyle name="2x indented GHG Textfiels 3 6 18" xfId="6375"/>
    <cellStyle name="2x indented GHG Textfiels 3 6 18 2" xfId="6376"/>
    <cellStyle name="2x indented GHG Textfiels 3 6 19" xfId="6377"/>
    <cellStyle name="2x indented GHG Textfiels 3 6 19 2" xfId="6378"/>
    <cellStyle name="2x indented GHG Textfiels 3 6 2" xfId="6379"/>
    <cellStyle name="2x indented GHG Textfiels 3 6 2 2" xfId="6380"/>
    <cellStyle name="2x indented GHG Textfiels 3 6 2 2 2" xfId="6381"/>
    <cellStyle name="2x indented GHG Textfiels 3 6 2 3" xfId="6382"/>
    <cellStyle name="2x indented GHG Textfiels 3 6 2 3 2" xfId="6383"/>
    <cellStyle name="2x indented GHG Textfiels 3 6 2 4" xfId="6384"/>
    <cellStyle name="2x indented GHG Textfiels 3 6 2 4 2" xfId="6385"/>
    <cellStyle name="2x indented GHG Textfiels 3 6 2 5" xfId="6386"/>
    <cellStyle name="2x indented GHG Textfiels 3 6 2 5 2" xfId="6387"/>
    <cellStyle name="2x indented GHG Textfiels 3 6 2 6" xfId="6388"/>
    <cellStyle name="2x indented GHG Textfiels 3 6 2 6 2" xfId="6389"/>
    <cellStyle name="2x indented GHG Textfiels 3 6 2 7" xfId="6390"/>
    <cellStyle name="2x indented GHG Textfiels 3 6 2 7 2" xfId="6391"/>
    <cellStyle name="2x indented GHG Textfiels 3 6 2 8" xfId="6392"/>
    <cellStyle name="2x indented GHG Textfiels 3 6 20" xfId="6393"/>
    <cellStyle name="2x indented GHG Textfiels 3 6 20 2" xfId="6394"/>
    <cellStyle name="2x indented GHG Textfiels 3 6 21" xfId="6395"/>
    <cellStyle name="2x indented GHG Textfiels 3 6 21 2" xfId="6396"/>
    <cellStyle name="2x indented GHG Textfiels 3 6 22" xfId="6397"/>
    <cellStyle name="2x indented GHG Textfiels 3 6 22 2" xfId="6398"/>
    <cellStyle name="2x indented GHG Textfiels 3 6 23" xfId="6399"/>
    <cellStyle name="2x indented GHG Textfiels 3 6 23 2" xfId="6400"/>
    <cellStyle name="2x indented GHG Textfiels 3 6 24" xfId="6401"/>
    <cellStyle name="2x indented GHG Textfiels 3 6 24 2" xfId="6402"/>
    <cellStyle name="2x indented GHG Textfiels 3 6 25" xfId="6403"/>
    <cellStyle name="2x indented GHG Textfiels 3 6 25 2" xfId="6404"/>
    <cellStyle name="2x indented GHG Textfiels 3 6 26" xfId="6405"/>
    <cellStyle name="2x indented GHG Textfiels 3 6 26 2" xfId="6406"/>
    <cellStyle name="2x indented GHG Textfiels 3 6 27" xfId="6407"/>
    <cellStyle name="2x indented GHG Textfiels 3 6 27 2" xfId="6408"/>
    <cellStyle name="2x indented GHG Textfiels 3 6 28" xfId="6409"/>
    <cellStyle name="2x indented GHG Textfiels 3 6 28 2" xfId="6410"/>
    <cellStyle name="2x indented GHG Textfiels 3 6 29" xfId="6411"/>
    <cellStyle name="2x indented GHG Textfiels 3 6 29 2" xfId="6412"/>
    <cellStyle name="2x indented GHG Textfiels 3 6 3" xfId="6413"/>
    <cellStyle name="2x indented GHG Textfiels 3 6 3 2" xfId="6414"/>
    <cellStyle name="2x indented GHG Textfiels 3 6 3 2 2" xfId="6415"/>
    <cellStyle name="2x indented GHG Textfiels 3 6 3 3" xfId="6416"/>
    <cellStyle name="2x indented GHG Textfiels 3 6 3 3 2" xfId="6417"/>
    <cellStyle name="2x indented GHG Textfiels 3 6 3 4" xfId="6418"/>
    <cellStyle name="2x indented GHG Textfiels 3 6 3 4 2" xfId="6419"/>
    <cellStyle name="2x indented GHG Textfiels 3 6 3 5" xfId="6420"/>
    <cellStyle name="2x indented GHG Textfiels 3 6 3 5 2" xfId="6421"/>
    <cellStyle name="2x indented GHG Textfiels 3 6 3 6" xfId="6422"/>
    <cellStyle name="2x indented GHG Textfiels 3 6 3 6 2" xfId="6423"/>
    <cellStyle name="2x indented GHG Textfiels 3 6 3 7" xfId="6424"/>
    <cellStyle name="2x indented GHG Textfiels 3 6 30" xfId="6425"/>
    <cellStyle name="2x indented GHG Textfiels 3 6 30 2" xfId="6426"/>
    <cellStyle name="2x indented GHG Textfiels 3 6 31" xfId="6427"/>
    <cellStyle name="2x indented GHG Textfiels 3 6 31 2" xfId="6428"/>
    <cellStyle name="2x indented GHG Textfiels 3 6 32" xfId="6429"/>
    <cellStyle name="2x indented GHG Textfiels 3 6 32 2" xfId="6430"/>
    <cellStyle name="2x indented GHG Textfiels 3 6 33" xfId="6431"/>
    <cellStyle name="2x indented GHG Textfiels 3 6 33 2" xfId="6432"/>
    <cellStyle name="2x indented GHG Textfiels 3 6 34" xfId="6433"/>
    <cellStyle name="2x indented GHG Textfiels 3 6 35" xfId="6434"/>
    <cellStyle name="2x indented GHG Textfiels 3 6 36" xfId="6435"/>
    <cellStyle name="2x indented GHG Textfiels 3 6 37" xfId="6436"/>
    <cellStyle name="2x indented GHG Textfiels 3 6 38" xfId="6437"/>
    <cellStyle name="2x indented GHG Textfiels 3 6 4" xfId="6438"/>
    <cellStyle name="2x indented GHG Textfiels 3 6 4 2" xfId="6439"/>
    <cellStyle name="2x indented GHG Textfiels 3 6 4 2 2" xfId="6440"/>
    <cellStyle name="2x indented GHG Textfiels 3 6 4 3" xfId="6441"/>
    <cellStyle name="2x indented GHG Textfiels 3 6 4 3 2" xfId="6442"/>
    <cellStyle name="2x indented GHG Textfiels 3 6 4 4" xfId="6443"/>
    <cellStyle name="2x indented GHG Textfiels 3 6 4 4 2" xfId="6444"/>
    <cellStyle name="2x indented GHG Textfiels 3 6 4 5" xfId="6445"/>
    <cellStyle name="2x indented GHG Textfiels 3 6 4 5 2" xfId="6446"/>
    <cellStyle name="2x indented GHG Textfiels 3 6 4 6" xfId="6447"/>
    <cellStyle name="2x indented GHG Textfiels 3 6 4 6 2" xfId="6448"/>
    <cellStyle name="2x indented GHG Textfiels 3 6 4 7" xfId="6449"/>
    <cellStyle name="2x indented GHG Textfiels 3 6 5" xfId="6450"/>
    <cellStyle name="2x indented GHG Textfiels 3 6 5 2" xfId="6451"/>
    <cellStyle name="2x indented GHG Textfiels 3 6 6" xfId="6452"/>
    <cellStyle name="2x indented GHG Textfiels 3 6 6 2" xfId="6453"/>
    <cellStyle name="2x indented GHG Textfiels 3 6 7" xfId="6454"/>
    <cellStyle name="2x indented GHG Textfiels 3 6 7 2" xfId="6455"/>
    <cellStyle name="2x indented GHG Textfiels 3 6 8" xfId="6456"/>
    <cellStyle name="2x indented GHG Textfiels 3 6 8 2" xfId="6457"/>
    <cellStyle name="2x indented GHG Textfiels 3 6 9" xfId="6458"/>
    <cellStyle name="2x indented GHG Textfiels 3 6 9 2" xfId="6459"/>
    <cellStyle name="2x indented GHG Textfiels 3 7" xfId="6460"/>
    <cellStyle name="2x indented GHG Textfiels 3 7 10" xfId="6461"/>
    <cellStyle name="2x indented GHG Textfiels 3 7 10 2" xfId="6462"/>
    <cellStyle name="2x indented GHG Textfiels 3 7 11" xfId="6463"/>
    <cellStyle name="2x indented GHG Textfiels 3 7 11 2" xfId="6464"/>
    <cellStyle name="2x indented GHG Textfiels 3 7 12" xfId="6465"/>
    <cellStyle name="2x indented GHG Textfiels 3 7 12 2" xfId="6466"/>
    <cellStyle name="2x indented GHG Textfiels 3 7 13" xfId="6467"/>
    <cellStyle name="2x indented GHG Textfiels 3 7 13 2" xfId="6468"/>
    <cellStyle name="2x indented GHG Textfiels 3 7 14" xfId="6469"/>
    <cellStyle name="2x indented GHG Textfiels 3 7 14 2" xfId="6470"/>
    <cellStyle name="2x indented GHG Textfiels 3 7 15" xfId="6471"/>
    <cellStyle name="2x indented GHG Textfiels 3 7 15 2" xfId="6472"/>
    <cellStyle name="2x indented GHG Textfiels 3 7 16" xfId="6473"/>
    <cellStyle name="2x indented GHG Textfiels 3 7 16 2" xfId="6474"/>
    <cellStyle name="2x indented GHG Textfiels 3 7 17" xfId="6475"/>
    <cellStyle name="2x indented GHG Textfiels 3 7 17 2" xfId="6476"/>
    <cellStyle name="2x indented GHG Textfiels 3 7 18" xfId="6477"/>
    <cellStyle name="2x indented GHG Textfiels 3 7 18 2" xfId="6478"/>
    <cellStyle name="2x indented GHG Textfiels 3 7 19" xfId="6479"/>
    <cellStyle name="2x indented GHG Textfiels 3 7 19 2" xfId="6480"/>
    <cellStyle name="2x indented GHG Textfiels 3 7 2" xfId="6481"/>
    <cellStyle name="2x indented GHG Textfiels 3 7 2 2" xfId="6482"/>
    <cellStyle name="2x indented GHG Textfiels 3 7 2 2 2" xfId="6483"/>
    <cellStyle name="2x indented GHG Textfiels 3 7 2 3" xfId="6484"/>
    <cellStyle name="2x indented GHG Textfiels 3 7 2 3 2" xfId="6485"/>
    <cellStyle name="2x indented GHG Textfiels 3 7 2 4" xfId="6486"/>
    <cellStyle name="2x indented GHG Textfiels 3 7 2 4 2" xfId="6487"/>
    <cellStyle name="2x indented GHG Textfiels 3 7 2 5" xfId="6488"/>
    <cellStyle name="2x indented GHG Textfiels 3 7 2 5 2" xfId="6489"/>
    <cellStyle name="2x indented GHG Textfiels 3 7 2 6" xfId="6490"/>
    <cellStyle name="2x indented GHG Textfiels 3 7 2 6 2" xfId="6491"/>
    <cellStyle name="2x indented GHG Textfiels 3 7 2 7" xfId="6492"/>
    <cellStyle name="2x indented GHG Textfiels 3 7 20" xfId="6493"/>
    <cellStyle name="2x indented GHG Textfiels 3 7 20 2" xfId="6494"/>
    <cellStyle name="2x indented GHG Textfiels 3 7 21" xfId="6495"/>
    <cellStyle name="2x indented GHG Textfiels 3 7 21 2" xfId="6496"/>
    <cellStyle name="2x indented GHG Textfiels 3 7 22" xfId="6497"/>
    <cellStyle name="2x indented GHG Textfiels 3 7 22 2" xfId="6498"/>
    <cellStyle name="2x indented GHG Textfiels 3 7 23" xfId="6499"/>
    <cellStyle name="2x indented GHG Textfiels 3 7 23 2" xfId="6500"/>
    <cellStyle name="2x indented GHG Textfiels 3 7 24" xfId="6501"/>
    <cellStyle name="2x indented GHG Textfiels 3 7 24 2" xfId="6502"/>
    <cellStyle name="2x indented GHG Textfiels 3 7 25" xfId="6503"/>
    <cellStyle name="2x indented GHG Textfiels 3 7 25 2" xfId="6504"/>
    <cellStyle name="2x indented GHG Textfiels 3 7 26" xfId="6505"/>
    <cellStyle name="2x indented GHG Textfiels 3 7 26 2" xfId="6506"/>
    <cellStyle name="2x indented GHG Textfiels 3 7 27" xfId="6507"/>
    <cellStyle name="2x indented GHG Textfiels 3 7 27 2" xfId="6508"/>
    <cellStyle name="2x indented GHG Textfiels 3 7 28" xfId="6509"/>
    <cellStyle name="2x indented GHG Textfiels 3 7 28 2" xfId="6510"/>
    <cellStyle name="2x indented GHG Textfiels 3 7 29" xfId="6511"/>
    <cellStyle name="2x indented GHG Textfiels 3 7 29 2" xfId="6512"/>
    <cellStyle name="2x indented GHG Textfiels 3 7 3" xfId="6513"/>
    <cellStyle name="2x indented GHG Textfiels 3 7 3 2" xfId="6514"/>
    <cellStyle name="2x indented GHG Textfiels 3 7 3 2 2" xfId="6515"/>
    <cellStyle name="2x indented GHG Textfiels 3 7 3 3" xfId="6516"/>
    <cellStyle name="2x indented GHG Textfiels 3 7 3 3 2" xfId="6517"/>
    <cellStyle name="2x indented GHG Textfiels 3 7 3 4" xfId="6518"/>
    <cellStyle name="2x indented GHG Textfiels 3 7 3 4 2" xfId="6519"/>
    <cellStyle name="2x indented GHG Textfiels 3 7 3 5" xfId="6520"/>
    <cellStyle name="2x indented GHG Textfiels 3 7 3 5 2" xfId="6521"/>
    <cellStyle name="2x indented GHG Textfiels 3 7 3 6" xfId="6522"/>
    <cellStyle name="2x indented GHG Textfiels 3 7 3 6 2" xfId="6523"/>
    <cellStyle name="2x indented GHG Textfiels 3 7 3 7" xfId="6524"/>
    <cellStyle name="2x indented GHG Textfiels 3 7 30" xfId="6525"/>
    <cellStyle name="2x indented GHG Textfiels 3 7 30 2" xfId="6526"/>
    <cellStyle name="2x indented GHG Textfiels 3 7 31" xfId="6527"/>
    <cellStyle name="2x indented GHG Textfiels 3 7 31 2" xfId="6528"/>
    <cellStyle name="2x indented GHG Textfiels 3 7 32" xfId="6529"/>
    <cellStyle name="2x indented GHG Textfiels 3 7 32 2" xfId="6530"/>
    <cellStyle name="2x indented GHG Textfiels 3 7 33" xfId="6531"/>
    <cellStyle name="2x indented GHG Textfiels 3 7 34" xfId="6532"/>
    <cellStyle name="2x indented GHG Textfiels 3 7 35" xfId="6533"/>
    <cellStyle name="2x indented GHG Textfiels 3 7 36" xfId="6534"/>
    <cellStyle name="2x indented GHG Textfiels 3 7 37" xfId="6535"/>
    <cellStyle name="2x indented GHG Textfiels 3 7 4" xfId="6536"/>
    <cellStyle name="2x indented GHG Textfiels 3 7 4 2" xfId="6537"/>
    <cellStyle name="2x indented GHG Textfiels 3 7 5" xfId="6538"/>
    <cellStyle name="2x indented GHG Textfiels 3 7 5 2" xfId="6539"/>
    <cellStyle name="2x indented GHG Textfiels 3 7 6" xfId="6540"/>
    <cellStyle name="2x indented GHG Textfiels 3 7 6 2" xfId="6541"/>
    <cellStyle name="2x indented GHG Textfiels 3 7 7" xfId="6542"/>
    <cellStyle name="2x indented GHG Textfiels 3 7 7 2" xfId="6543"/>
    <cellStyle name="2x indented GHG Textfiels 3 7 8" xfId="6544"/>
    <cellStyle name="2x indented GHG Textfiels 3 7 8 2" xfId="6545"/>
    <cellStyle name="2x indented GHG Textfiels 3 7 9" xfId="6546"/>
    <cellStyle name="2x indented GHG Textfiels 3 7 9 2" xfId="6547"/>
    <cellStyle name="2x indented GHG Textfiels 3 8" xfId="6548"/>
    <cellStyle name="2x indented GHG Textfiels 3 8 10" xfId="6549"/>
    <cellStyle name="2x indented GHG Textfiels 3 8 10 2" xfId="6550"/>
    <cellStyle name="2x indented GHG Textfiels 3 8 11" xfId="6551"/>
    <cellStyle name="2x indented GHG Textfiels 3 8 11 2" xfId="6552"/>
    <cellStyle name="2x indented GHG Textfiels 3 8 12" xfId="6553"/>
    <cellStyle name="2x indented GHG Textfiels 3 8 12 2" xfId="6554"/>
    <cellStyle name="2x indented GHG Textfiels 3 8 13" xfId="6555"/>
    <cellStyle name="2x indented GHG Textfiels 3 8 13 2" xfId="6556"/>
    <cellStyle name="2x indented GHG Textfiels 3 8 14" xfId="6557"/>
    <cellStyle name="2x indented GHG Textfiels 3 8 14 2" xfId="6558"/>
    <cellStyle name="2x indented GHG Textfiels 3 8 15" xfId="6559"/>
    <cellStyle name="2x indented GHG Textfiels 3 8 15 2" xfId="6560"/>
    <cellStyle name="2x indented GHG Textfiels 3 8 16" xfId="6561"/>
    <cellStyle name="2x indented GHG Textfiels 3 8 16 2" xfId="6562"/>
    <cellStyle name="2x indented GHG Textfiels 3 8 17" xfId="6563"/>
    <cellStyle name="2x indented GHG Textfiels 3 8 17 2" xfId="6564"/>
    <cellStyle name="2x indented GHG Textfiels 3 8 18" xfId="6565"/>
    <cellStyle name="2x indented GHG Textfiels 3 8 18 2" xfId="6566"/>
    <cellStyle name="2x indented GHG Textfiels 3 8 19" xfId="6567"/>
    <cellStyle name="2x indented GHG Textfiels 3 8 19 2" xfId="6568"/>
    <cellStyle name="2x indented GHG Textfiels 3 8 2" xfId="6569"/>
    <cellStyle name="2x indented GHG Textfiels 3 8 2 2" xfId="6570"/>
    <cellStyle name="2x indented GHG Textfiels 3 8 2 2 2" xfId="6571"/>
    <cellStyle name="2x indented GHG Textfiels 3 8 2 3" xfId="6572"/>
    <cellStyle name="2x indented GHG Textfiels 3 8 2 3 2" xfId="6573"/>
    <cellStyle name="2x indented GHG Textfiels 3 8 2 4" xfId="6574"/>
    <cellStyle name="2x indented GHG Textfiels 3 8 2 4 2" xfId="6575"/>
    <cellStyle name="2x indented GHG Textfiels 3 8 2 5" xfId="6576"/>
    <cellStyle name="2x indented GHG Textfiels 3 8 2 5 2" xfId="6577"/>
    <cellStyle name="2x indented GHG Textfiels 3 8 2 6" xfId="6578"/>
    <cellStyle name="2x indented GHG Textfiels 3 8 2 6 2" xfId="6579"/>
    <cellStyle name="2x indented GHG Textfiels 3 8 2 7" xfId="6580"/>
    <cellStyle name="2x indented GHG Textfiels 3 8 20" xfId="6581"/>
    <cellStyle name="2x indented GHG Textfiels 3 8 20 2" xfId="6582"/>
    <cellStyle name="2x indented GHG Textfiels 3 8 21" xfId="6583"/>
    <cellStyle name="2x indented GHG Textfiels 3 8 21 2" xfId="6584"/>
    <cellStyle name="2x indented GHG Textfiels 3 8 22" xfId="6585"/>
    <cellStyle name="2x indented GHG Textfiels 3 8 22 2" xfId="6586"/>
    <cellStyle name="2x indented GHG Textfiels 3 8 23" xfId="6587"/>
    <cellStyle name="2x indented GHG Textfiels 3 8 23 2" xfId="6588"/>
    <cellStyle name="2x indented GHG Textfiels 3 8 24" xfId="6589"/>
    <cellStyle name="2x indented GHG Textfiels 3 8 24 2" xfId="6590"/>
    <cellStyle name="2x indented GHG Textfiels 3 8 25" xfId="6591"/>
    <cellStyle name="2x indented GHG Textfiels 3 8 25 2" xfId="6592"/>
    <cellStyle name="2x indented GHG Textfiels 3 8 26" xfId="6593"/>
    <cellStyle name="2x indented GHG Textfiels 3 8 26 2" xfId="6594"/>
    <cellStyle name="2x indented GHG Textfiels 3 8 27" xfId="6595"/>
    <cellStyle name="2x indented GHG Textfiels 3 8 27 2" xfId="6596"/>
    <cellStyle name="2x indented GHG Textfiels 3 8 28" xfId="6597"/>
    <cellStyle name="2x indented GHG Textfiels 3 8 28 2" xfId="6598"/>
    <cellStyle name="2x indented GHG Textfiels 3 8 29" xfId="6599"/>
    <cellStyle name="2x indented GHG Textfiels 3 8 29 2" xfId="6600"/>
    <cellStyle name="2x indented GHG Textfiels 3 8 3" xfId="6601"/>
    <cellStyle name="2x indented GHG Textfiels 3 8 3 2" xfId="6602"/>
    <cellStyle name="2x indented GHG Textfiels 3 8 3 2 2" xfId="6603"/>
    <cellStyle name="2x indented GHG Textfiels 3 8 3 3" xfId="6604"/>
    <cellStyle name="2x indented GHG Textfiels 3 8 3 3 2" xfId="6605"/>
    <cellStyle name="2x indented GHG Textfiels 3 8 3 4" xfId="6606"/>
    <cellStyle name="2x indented GHG Textfiels 3 8 3 4 2" xfId="6607"/>
    <cellStyle name="2x indented GHG Textfiels 3 8 3 5" xfId="6608"/>
    <cellStyle name="2x indented GHG Textfiels 3 8 3 5 2" xfId="6609"/>
    <cellStyle name="2x indented GHG Textfiels 3 8 3 6" xfId="6610"/>
    <cellStyle name="2x indented GHG Textfiels 3 8 3 6 2" xfId="6611"/>
    <cellStyle name="2x indented GHG Textfiels 3 8 3 7" xfId="6612"/>
    <cellStyle name="2x indented GHG Textfiels 3 8 30" xfId="6613"/>
    <cellStyle name="2x indented GHG Textfiels 3 8 30 2" xfId="6614"/>
    <cellStyle name="2x indented GHG Textfiels 3 8 31" xfId="6615"/>
    <cellStyle name="2x indented GHG Textfiels 3 8 31 2" xfId="6616"/>
    <cellStyle name="2x indented GHG Textfiels 3 8 32" xfId="6617"/>
    <cellStyle name="2x indented GHG Textfiels 3 8 32 2" xfId="6618"/>
    <cellStyle name="2x indented GHG Textfiels 3 8 33" xfId="6619"/>
    <cellStyle name="2x indented GHG Textfiels 3 8 34" xfId="6620"/>
    <cellStyle name="2x indented GHG Textfiels 3 8 35" xfId="6621"/>
    <cellStyle name="2x indented GHG Textfiels 3 8 36" xfId="6622"/>
    <cellStyle name="2x indented GHG Textfiels 3 8 37" xfId="6623"/>
    <cellStyle name="2x indented GHG Textfiels 3 8 4" xfId="6624"/>
    <cellStyle name="2x indented GHG Textfiels 3 8 4 2" xfId="6625"/>
    <cellStyle name="2x indented GHG Textfiels 3 8 5" xfId="6626"/>
    <cellStyle name="2x indented GHG Textfiels 3 8 5 2" xfId="6627"/>
    <cellStyle name="2x indented GHG Textfiels 3 8 6" xfId="6628"/>
    <cellStyle name="2x indented GHG Textfiels 3 8 6 2" xfId="6629"/>
    <cellStyle name="2x indented GHG Textfiels 3 8 7" xfId="6630"/>
    <cellStyle name="2x indented GHG Textfiels 3 8 7 2" xfId="6631"/>
    <cellStyle name="2x indented GHG Textfiels 3 8 8" xfId="6632"/>
    <cellStyle name="2x indented GHG Textfiels 3 8 8 2" xfId="6633"/>
    <cellStyle name="2x indented GHG Textfiels 3 8 9" xfId="6634"/>
    <cellStyle name="2x indented GHG Textfiels 3 8 9 2" xfId="6635"/>
    <cellStyle name="2x indented GHG Textfiels 3 9" xfId="6636"/>
    <cellStyle name="2x indented GHG Textfiels 3 9 10" xfId="6637"/>
    <cellStyle name="2x indented GHG Textfiels 3 9 10 2" xfId="6638"/>
    <cellStyle name="2x indented GHG Textfiels 3 9 11" xfId="6639"/>
    <cellStyle name="2x indented GHG Textfiels 3 9 11 2" xfId="6640"/>
    <cellStyle name="2x indented GHG Textfiels 3 9 12" xfId="6641"/>
    <cellStyle name="2x indented GHG Textfiels 3 9 12 2" xfId="6642"/>
    <cellStyle name="2x indented GHG Textfiels 3 9 13" xfId="6643"/>
    <cellStyle name="2x indented GHG Textfiels 3 9 13 2" xfId="6644"/>
    <cellStyle name="2x indented GHG Textfiels 3 9 14" xfId="6645"/>
    <cellStyle name="2x indented GHG Textfiels 3 9 14 2" xfId="6646"/>
    <cellStyle name="2x indented GHG Textfiels 3 9 15" xfId="6647"/>
    <cellStyle name="2x indented GHG Textfiels 3 9 15 2" xfId="6648"/>
    <cellStyle name="2x indented GHG Textfiels 3 9 16" xfId="6649"/>
    <cellStyle name="2x indented GHG Textfiels 3 9 16 2" xfId="6650"/>
    <cellStyle name="2x indented GHG Textfiels 3 9 17" xfId="6651"/>
    <cellStyle name="2x indented GHG Textfiels 3 9 17 2" xfId="6652"/>
    <cellStyle name="2x indented GHG Textfiels 3 9 18" xfId="6653"/>
    <cellStyle name="2x indented GHG Textfiels 3 9 18 2" xfId="6654"/>
    <cellStyle name="2x indented GHG Textfiels 3 9 19" xfId="6655"/>
    <cellStyle name="2x indented GHG Textfiels 3 9 19 2" xfId="6656"/>
    <cellStyle name="2x indented GHG Textfiels 3 9 2" xfId="6657"/>
    <cellStyle name="2x indented GHG Textfiels 3 9 2 2" xfId="6658"/>
    <cellStyle name="2x indented GHG Textfiels 3 9 2 2 2" xfId="6659"/>
    <cellStyle name="2x indented GHG Textfiels 3 9 2 3" xfId="6660"/>
    <cellStyle name="2x indented GHG Textfiels 3 9 2 3 2" xfId="6661"/>
    <cellStyle name="2x indented GHG Textfiels 3 9 2 4" xfId="6662"/>
    <cellStyle name="2x indented GHG Textfiels 3 9 2 4 2" xfId="6663"/>
    <cellStyle name="2x indented GHG Textfiels 3 9 2 5" xfId="6664"/>
    <cellStyle name="2x indented GHG Textfiels 3 9 2 5 2" xfId="6665"/>
    <cellStyle name="2x indented GHG Textfiels 3 9 2 6" xfId="6666"/>
    <cellStyle name="2x indented GHG Textfiels 3 9 2 6 2" xfId="6667"/>
    <cellStyle name="2x indented GHG Textfiels 3 9 2 7" xfId="6668"/>
    <cellStyle name="2x indented GHG Textfiels 3 9 20" xfId="6669"/>
    <cellStyle name="2x indented GHG Textfiels 3 9 20 2" xfId="6670"/>
    <cellStyle name="2x indented GHG Textfiels 3 9 21" xfId="6671"/>
    <cellStyle name="2x indented GHG Textfiels 3 9 21 2" xfId="6672"/>
    <cellStyle name="2x indented GHG Textfiels 3 9 22" xfId="6673"/>
    <cellStyle name="2x indented GHG Textfiels 3 9 22 2" xfId="6674"/>
    <cellStyle name="2x indented GHG Textfiels 3 9 23" xfId="6675"/>
    <cellStyle name="2x indented GHG Textfiels 3 9 23 2" xfId="6676"/>
    <cellStyle name="2x indented GHG Textfiels 3 9 24" xfId="6677"/>
    <cellStyle name="2x indented GHG Textfiels 3 9 24 2" xfId="6678"/>
    <cellStyle name="2x indented GHG Textfiels 3 9 25" xfId="6679"/>
    <cellStyle name="2x indented GHG Textfiels 3 9 25 2" xfId="6680"/>
    <cellStyle name="2x indented GHG Textfiels 3 9 26" xfId="6681"/>
    <cellStyle name="2x indented GHG Textfiels 3 9 26 2" xfId="6682"/>
    <cellStyle name="2x indented GHG Textfiels 3 9 27" xfId="6683"/>
    <cellStyle name="2x indented GHG Textfiels 3 9 27 2" xfId="6684"/>
    <cellStyle name="2x indented GHG Textfiels 3 9 28" xfId="6685"/>
    <cellStyle name="2x indented GHG Textfiels 3 9 28 2" xfId="6686"/>
    <cellStyle name="2x indented GHG Textfiels 3 9 29" xfId="6687"/>
    <cellStyle name="2x indented GHG Textfiels 3 9 29 2" xfId="6688"/>
    <cellStyle name="2x indented GHG Textfiels 3 9 3" xfId="6689"/>
    <cellStyle name="2x indented GHG Textfiels 3 9 3 2" xfId="6690"/>
    <cellStyle name="2x indented GHG Textfiels 3 9 3 2 2" xfId="6691"/>
    <cellStyle name="2x indented GHG Textfiels 3 9 3 3" xfId="6692"/>
    <cellStyle name="2x indented GHG Textfiels 3 9 3 3 2" xfId="6693"/>
    <cellStyle name="2x indented GHG Textfiels 3 9 3 4" xfId="6694"/>
    <cellStyle name="2x indented GHG Textfiels 3 9 3 4 2" xfId="6695"/>
    <cellStyle name="2x indented GHG Textfiels 3 9 3 5" xfId="6696"/>
    <cellStyle name="2x indented GHG Textfiels 3 9 3 5 2" xfId="6697"/>
    <cellStyle name="2x indented GHG Textfiels 3 9 3 6" xfId="6698"/>
    <cellStyle name="2x indented GHG Textfiels 3 9 3 6 2" xfId="6699"/>
    <cellStyle name="2x indented GHG Textfiels 3 9 3 7" xfId="6700"/>
    <cellStyle name="2x indented GHG Textfiels 3 9 30" xfId="6701"/>
    <cellStyle name="2x indented GHG Textfiels 3 9 30 2" xfId="6702"/>
    <cellStyle name="2x indented GHG Textfiels 3 9 31" xfId="6703"/>
    <cellStyle name="2x indented GHG Textfiels 3 9 31 2" xfId="6704"/>
    <cellStyle name="2x indented GHG Textfiels 3 9 32" xfId="6705"/>
    <cellStyle name="2x indented GHG Textfiels 3 9 32 2" xfId="6706"/>
    <cellStyle name="2x indented GHG Textfiels 3 9 33" xfId="6707"/>
    <cellStyle name="2x indented GHG Textfiels 3 9 34" xfId="6708"/>
    <cellStyle name="2x indented GHG Textfiels 3 9 35" xfId="6709"/>
    <cellStyle name="2x indented GHG Textfiels 3 9 36" xfId="6710"/>
    <cellStyle name="2x indented GHG Textfiels 3 9 37" xfId="6711"/>
    <cellStyle name="2x indented GHG Textfiels 3 9 4" xfId="6712"/>
    <cellStyle name="2x indented GHG Textfiels 3 9 4 2" xfId="6713"/>
    <cellStyle name="2x indented GHG Textfiels 3 9 5" xfId="6714"/>
    <cellStyle name="2x indented GHG Textfiels 3 9 5 2" xfId="6715"/>
    <cellStyle name="2x indented GHG Textfiels 3 9 6" xfId="6716"/>
    <cellStyle name="2x indented GHG Textfiels 3 9 6 2" xfId="6717"/>
    <cellStyle name="2x indented GHG Textfiels 3 9 7" xfId="6718"/>
    <cellStyle name="2x indented GHG Textfiels 3 9 7 2" xfId="6719"/>
    <cellStyle name="2x indented GHG Textfiels 3 9 8" xfId="6720"/>
    <cellStyle name="2x indented GHG Textfiels 3 9 8 2" xfId="6721"/>
    <cellStyle name="2x indented GHG Textfiels 3 9 9" xfId="6722"/>
    <cellStyle name="2x indented GHG Textfiels 3 9 9 2" xfId="6723"/>
    <cellStyle name="2x indented GHG Textfiels 4" xfId="4314"/>
    <cellStyle name="2x indented GHG Textfiels 4 2" xfId="53827"/>
    <cellStyle name="2x indented GHG Textfiels 5" xfId="4659"/>
    <cellStyle name="2x indented GHG Textfiels 6" xfId="2731"/>
    <cellStyle name="3mitP" xfId="6724"/>
    <cellStyle name="3ohneP" xfId="6725"/>
    <cellStyle name="4" xfId="6726"/>
    <cellStyle name="4_vak personenverkehr_1Juli-1" xfId="6727"/>
    <cellStyle name="40 % - Akzent1 2" xfId="2629"/>
    <cellStyle name="40 % - Akzent1 3" xfId="2600"/>
    <cellStyle name="40 % - Akzent1 4" xfId="2504"/>
    <cellStyle name="40 % - Akzent2 2" xfId="2630"/>
    <cellStyle name="40 % - Akzent2 3" xfId="2604"/>
    <cellStyle name="40 % - Akzent2 4" xfId="2505"/>
    <cellStyle name="40 % - Akzent3 2" xfId="2631"/>
    <cellStyle name="40 % - Akzent3 3" xfId="2608"/>
    <cellStyle name="40 % - Akzent3 4" xfId="2506"/>
    <cellStyle name="40 % - Akzent4 2" xfId="2632"/>
    <cellStyle name="40 % - Akzent4 3" xfId="2612"/>
    <cellStyle name="40 % - Akzent4 4" xfId="2507"/>
    <cellStyle name="40 % - Akzent5 2" xfId="2633"/>
    <cellStyle name="40 % - Akzent5 3" xfId="2616"/>
    <cellStyle name="40 % - Akzent5 4" xfId="2508"/>
    <cellStyle name="40 % - Akzent6 2" xfId="2634"/>
    <cellStyle name="40 % - Akzent6 3" xfId="2620"/>
    <cellStyle name="40 % - Akzent6 4" xfId="2509"/>
    <cellStyle name="40% - Accent1" xfId="13"/>
    <cellStyle name="40% - Accent1 2" xfId="117"/>
    <cellStyle name="40% - Accent1 3" xfId="79"/>
    <cellStyle name="40% - Accent2" xfId="14"/>
    <cellStyle name="40% - Accent2 2" xfId="118"/>
    <cellStyle name="40% - Accent2 3" xfId="80"/>
    <cellStyle name="40% - Accent3" xfId="15"/>
    <cellStyle name="40% - Accent3 2" xfId="119"/>
    <cellStyle name="40% - Accent3 3" xfId="81"/>
    <cellStyle name="40% - Accent4" xfId="16"/>
    <cellStyle name="40% - Accent4 2" xfId="120"/>
    <cellStyle name="40% - Accent4 3" xfId="82"/>
    <cellStyle name="40% - Accent5" xfId="17"/>
    <cellStyle name="40% - Accent5 2" xfId="121"/>
    <cellStyle name="40% - Accent5 3" xfId="83"/>
    <cellStyle name="40% - Accent6" xfId="18"/>
    <cellStyle name="40% - Accent6 2" xfId="122"/>
    <cellStyle name="40% - Accent6 3" xfId="84"/>
    <cellStyle name="40% - Akzent1 2" xfId="150"/>
    <cellStyle name="40% - Akzent1 3" xfId="6728"/>
    <cellStyle name="40% - Akzent2 2" xfId="151"/>
    <cellStyle name="40% - Akzent2 3" xfId="6729"/>
    <cellStyle name="40% - Akzent3 2" xfId="152"/>
    <cellStyle name="40% - Akzent3 3" xfId="6730"/>
    <cellStyle name="40% - Akzent4 2" xfId="153"/>
    <cellStyle name="40% - Akzent4 3" xfId="6731"/>
    <cellStyle name="40% - Akzent5 2" xfId="154"/>
    <cellStyle name="40% - Akzent5 3" xfId="6732"/>
    <cellStyle name="40% - Akzent6 2" xfId="155"/>
    <cellStyle name="40% - Akzent6 3" xfId="6733"/>
    <cellStyle name="4mitP" xfId="6734"/>
    <cellStyle name="4ohneP" xfId="6735"/>
    <cellStyle name="5" xfId="6736"/>
    <cellStyle name="5_vak personenverkehr_1Juli-1" xfId="6737"/>
    <cellStyle name="5x indented GHG Textfiels" xfId="188"/>
    <cellStyle name="5x indented GHG Textfiels 10" xfId="6739"/>
    <cellStyle name="5x indented GHG Textfiels 10 2" xfId="6740"/>
    <cellStyle name="5x indented GHG Textfiels 11" xfId="6741"/>
    <cellStyle name="5x indented GHG Textfiels 11 2" xfId="6742"/>
    <cellStyle name="5x indented GHG Textfiels 12" xfId="6743"/>
    <cellStyle name="5x indented GHG Textfiels 12 2" xfId="6744"/>
    <cellStyle name="5x indented GHG Textfiels 13" xfId="6745"/>
    <cellStyle name="5x indented GHG Textfiels 13 2" xfId="6746"/>
    <cellStyle name="5x indented GHG Textfiels 14" xfId="6747"/>
    <cellStyle name="5x indented GHG Textfiels 14 2" xfId="6748"/>
    <cellStyle name="5x indented GHG Textfiels 15" xfId="6749"/>
    <cellStyle name="5x indented GHG Textfiels 15 2" xfId="6750"/>
    <cellStyle name="5x indented GHG Textfiels 16" xfId="6751"/>
    <cellStyle name="5x indented GHG Textfiels 16 2" xfId="6752"/>
    <cellStyle name="5x indented GHG Textfiels 17" xfId="6753"/>
    <cellStyle name="5x indented GHG Textfiels 17 2" xfId="6754"/>
    <cellStyle name="5x indented GHG Textfiels 18" xfId="6755"/>
    <cellStyle name="5x indented GHG Textfiels 18 2" xfId="6756"/>
    <cellStyle name="5x indented GHG Textfiels 19" xfId="6757"/>
    <cellStyle name="5x indented GHG Textfiels 19 2" xfId="6758"/>
    <cellStyle name="5x indented GHG Textfiels 2" xfId="4315"/>
    <cellStyle name="5x indented GHG Textfiels 2 10" xfId="6760"/>
    <cellStyle name="5x indented GHG Textfiels 2 10 2" xfId="6761"/>
    <cellStyle name="5x indented GHG Textfiels 2 10 2 2" xfId="6762"/>
    <cellStyle name="5x indented GHG Textfiels 2 10 3" xfId="6763"/>
    <cellStyle name="5x indented GHG Textfiels 2 10 3 2" xfId="6764"/>
    <cellStyle name="5x indented GHG Textfiels 2 10 4" xfId="6765"/>
    <cellStyle name="5x indented GHG Textfiels 2 10 4 2" xfId="6766"/>
    <cellStyle name="5x indented GHG Textfiels 2 10 5" xfId="6767"/>
    <cellStyle name="5x indented GHG Textfiels 2 10 5 2" xfId="6768"/>
    <cellStyle name="5x indented GHG Textfiels 2 10 6" xfId="6769"/>
    <cellStyle name="5x indented GHG Textfiels 2 10 6 2" xfId="6770"/>
    <cellStyle name="5x indented GHG Textfiels 2 10 7" xfId="6771"/>
    <cellStyle name="5x indented GHG Textfiels 2 10 7 2" xfId="6772"/>
    <cellStyle name="5x indented GHG Textfiels 2 10 8" xfId="6773"/>
    <cellStyle name="5x indented GHG Textfiels 2 11" xfId="6774"/>
    <cellStyle name="5x indented GHG Textfiels 2 11 2" xfId="6775"/>
    <cellStyle name="5x indented GHG Textfiels 2 11 2 2" xfId="6776"/>
    <cellStyle name="5x indented GHG Textfiels 2 11 3" xfId="6777"/>
    <cellStyle name="5x indented GHG Textfiels 2 11 3 2" xfId="6778"/>
    <cellStyle name="5x indented GHG Textfiels 2 11 4" xfId="6779"/>
    <cellStyle name="5x indented GHG Textfiels 2 11 4 2" xfId="6780"/>
    <cellStyle name="5x indented GHG Textfiels 2 11 5" xfId="6781"/>
    <cellStyle name="5x indented GHG Textfiels 2 11 5 2" xfId="6782"/>
    <cellStyle name="5x indented GHG Textfiels 2 11 6" xfId="6783"/>
    <cellStyle name="5x indented GHG Textfiels 2 11 6 2" xfId="6784"/>
    <cellStyle name="5x indented GHG Textfiels 2 11 7" xfId="6785"/>
    <cellStyle name="5x indented GHG Textfiels 2 12" xfId="6786"/>
    <cellStyle name="5x indented GHG Textfiels 2 12 2" xfId="6787"/>
    <cellStyle name="5x indented GHG Textfiels 2 12 2 2" xfId="6788"/>
    <cellStyle name="5x indented GHG Textfiels 2 12 3" xfId="6789"/>
    <cellStyle name="5x indented GHG Textfiels 2 12 3 2" xfId="6790"/>
    <cellStyle name="5x indented GHG Textfiels 2 12 4" xfId="6791"/>
    <cellStyle name="5x indented GHG Textfiels 2 12 4 2" xfId="6792"/>
    <cellStyle name="5x indented GHG Textfiels 2 12 5" xfId="6793"/>
    <cellStyle name="5x indented GHG Textfiels 2 12 5 2" xfId="6794"/>
    <cellStyle name="5x indented GHG Textfiels 2 12 6" xfId="6795"/>
    <cellStyle name="5x indented GHG Textfiels 2 12 6 2" xfId="6796"/>
    <cellStyle name="5x indented GHG Textfiels 2 12 7" xfId="6797"/>
    <cellStyle name="5x indented GHG Textfiels 2 13" xfId="6798"/>
    <cellStyle name="5x indented GHG Textfiels 2 13 2" xfId="6799"/>
    <cellStyle name="5x indented GHG Textfiels 2 14" xfId="6800"/>
    <cellStyle name="5x indented GHG Textfiels 2 14 2" xfId="6801"/>
    <cellStyle name="5x indented GHG Textfiels 2 15" xfId="6802"/>
    <cellStyle name="5x indented GHG Textfiels 2 15 2" xfId="6803"/>
    <cellStyle name="5x indented GHG Textfiels 2 16" xfId="6804"/>
    <cellStyle name="5x indented GHG Textfiels 2 16 2" xfId="6805"/>
    <cellStyle name="5x indented GHG Textfiels 2 17" xfId="6806"/>
    <cellStyle name="5x indented GHG Textfiels 2 17 2" xfId="6807"/>
    <cellStyle name="5x indented GHG Textfiels 2 18" xfId="6808"/>
    <cellStyle name="5x indented GHG Textfiels 2 18 2" xfId="6809"/>
    <cellStyle name="5x indented GHG Textfiels 2 19" xfId="6810"/>
    <cellStyle name="5x indented GHG Textfiels 2 19 2" xfId="6811"/>
    <cellStyle name="5x indented GHG Textfiels 2 2" xfId="6812"/>
    <cellStyle name="5x indented GHG Textfiels 2 2 10" xfId="6813"/>
    <cellStyle name="5x indented GHG Textfiels 2 2 10 2" xfId="6814"/>
    <cellStyle name="5x indented GHG Textfiels 2 2 11" xfId="6815"/>
    <cellStyle name="5x indented GHG Textfiels 2 2 11 2" xfId="6816"/>
    <cellStyle name="5x indented GHG Textfiels 2 2 12" xfId="6817"/>
    <cellStyle name="5x indented GHG Textfiels 2 2 12 2" xfId="6818"/>
    <cellStyle name="5x indented GHG Textfiels 2 2 13" xfId="6819"/>
    <cellStyle name="5x indented GHG Textfiels 2 2 13 2" xfId="6820"/>
    <cellStyle name="5x indented GHG Textfiels 2 2 14" xfId="6821"/>
    <cellStyle name="5x indented GHG Textfiels 2 2 14 2" xfId="6822"/>
    <cellStyle name="5x indented GHG Textfiels 2 2 15" xfId="6823"/>
    <cellStyle name="5x indented GHG Textfiels 2 2 15 2" xfId="6824"/>
    <cellStyle name="5x indented GHG Textfiels 2 2 16" xfId="6825"/>
    <cellStyle name="5x indented GHG Textfiels 2 2 16 2" xfId="6826"/>
    <cellStyle name="5x indented GHG Textfiels 2 2 17" xfId="6827"/>
    <cellStyle name="5x indented GHG Textfiels 2 2 17 2" xfId="6828"/>
    <cellStyle name="5x indented GHG Textfiels 2 2 18" xfId="6829"/>
    <cellStyle name="5x indented GHG Textfiels 2 2 18 2" xfId="6830"/>
    <cellStyle name="5x indented GHG Textfiels 2 2 19" xfId="6831"/>
    <cellStyle name="5x indented GHG Textfiels 2 2 19 2" xfId="6832"/>
    <cellStyle name="5x indented GHG Textfiels 2 2 2" xfId="6833"/>
    <cellStyle name="5x indented GHG Textfiels 2 2 2 2" xfId="6834"/>
    <cellStyle name="5x indented GHG Textfiels 2 2 2 2 2" xfId="6835"/>
    <cellStyle name="5x indented GHG Textfiels 2 2 2 3" xfId="6836"/>
    <cellStyle name="5x indented GHG Textfiels 2 2 2 3 2" xfId="6837"/>
    <cellStyle name="5x indented GHG Textfiels 2 2 2 4" xfId="6838"/>
    <cellStyle name="5x indented GHG Textfiels 2 2 2 4 2" xfId="6839"/>
    <cellStyle name="5x indented GHG Textfiels 2 2 2 5" xfId="6840"/>
    <cellStyle name="5x indented GHG Textfiels 2 2 2 5 2" xfId="6841"/>
    <cellStyle name="5x indented GHG Textfiels 2 2 2 6" xfId="6842"/>
    <cellStyle name="5x indented GHG Textfiels 2 2 2 6 2" xfId="6843"/>
    <cellStyle name="5x indented GHG Textfiels 2 2 2 7" xfId="6844"/>
    <cellStyle name="5x indented GHG Textfiels 2 2 2 7 2" xfId="6845"/>
    <cellStyle name="5x indented GHG Textfiels 2 2 2 8" xfId="6846"/>
    <cellStyle name="5x indented GHG Textfiels 2 2 20" xfId="6847"/>
    <cellStyle name="5x indented GHG Textfiels 2 2 20 2" xfId="6848"/>
    <cellStyle name="5x indented GHG Textfiels 2 2 21" xfId="6849"/>
    <cellStyle name="5x indented GHG Textfiels 2 2 21 2" xfId="6850"/>
    <cellStyle name="5x indented GHG Textfiels 2 2 22" xfId="6851"/>
    <cellStyle name="5x indented GHG Textfiels 2 2 22 2" xfId="6852"/>
    <cellStyle name="5x indented GHG Textfiels 2 2 23" xfId="6853"/>
    <cellStyle name="5x indented GHG Textfiels 2 2 23 2" xfId="6854"/>
    <cellStyle name="5x indented GHG Textfiels 2 2 24" xfId="6855"/>
    <cellStyle name="5x indented GHG Textfiels 2 2 24 2" xfId="6856"/>
    <cellStyle name="5x indented GHG Textfiels 2 2 25" xfId="6857"/>
    <cellStyle name="5x indented GHG Textfiels 2 2 25 2" xfId="6858"/>
    <cellStyle name="5x indented GHG Textfiels 2 2 26" xfId="6859"/>
    <cellStyle name="5x indented GHG Textfiels 2 2 26 2" xfId="6860"/>
    <cellStyle name="5x indented GHG Textfiels 2 2 27" xfId="6861"/>
    <cellStyle name="5x indented GHG Textfiels 2 2 27 2" xfId="6862"/>
    <cellStyle name="5x indented GHG Textfiels 2 2 28" xfId="6863"/>
    <cellStyle name="5x indented GHG Textfiels 2 2 28 2" xfId="6864"/>
    <cellStyle name="5x indented GHG Textfiels 2 2 29" xfId="6865"/>
    <cellStyle name="5x indented GHG Textfiels 2 2 29 2" xfId="6866"/>
    <cellStyle name="5x indented GHG Textfiels 2 2 3" xfId="6867"/>
    <cellStyle name="5x indented GHG Textfiels 2 2 3 2" xfId="6868"/>
    <cellStyle name="5x indented GHG Textfiels 2 2 3 2 2" xfId="6869"/>
    <cellStyle name="5x indented GHG Textfiels 2 2 3 3" xfId="6870"/>
    <cellStyle name="5x indented GHG Textfiels 2 2 3 3 2" xfId="6871"/>
    <cellStyle name="5x indented GHG Textfiels 2 2 3 4" xfId="6872"/>
    <cellStyle name="5x indented GHG Textfiels 2 2 3 4 2" xfId="6873"/>
    <cellStyle name="5x indented GHG Textfiels 2 2 3 5" xfId="6874"/>
    <cellStyle name="5x indented GHG Textfiels 2 2 3 5 2" xfId="6875"/>
    <cellStyle name="5x indented GHG Textfiels 2 2 3 6" xfId="6876"/>
    <cellStyle name="5x indented GHG Textfiels 2 2 3 6 2" xfId="6877"/>
    <cellStyle name="5x indented GHG Textfiels 2 2 3 7" xfId="6878"/>
    <cellStyle name="5x indented GHG Textfiels 2 2 30" xfId="6879"/>
    <cellStyle name="5x indented GHG Textfiels 2 2 30 2" xfId="6880"/>
    <cellStyle name="5x indented GHG Textfiels 2 2 31" xfId="6881"/>
    <cellStyle name="5x indented GHG Textfiels 2 2 31 2" xfId="6882"/>
    <cellStyle name="5x indented GHG Textfiels 2 2 32" xfId="6883"/>
    <cellStyle name="5x indented GHG Textfiels 2 2 32 2" xfId="6884"/>
    <cellStyle name="5x indented GHG Textfiels 2 2 33" xfId="6885"/>
    <cellStyle name="5x indented GHG Textfiels 2 2 33 2" xfId="6886"/>
    <cellStyle name="5x indented GHG Textfiels 2 2 34" xfId="6887"/>
    <cellStyle name="5x indented GHG Textfiels 2 2 35" xfId="6888"/>
    <cellStyle name="5x indented GHG Textfiels 2 2 36" xfId="6889"/>
    <cellStyle name="5x indented GHG Textfiels 2 2 37" xfId="6890"/>
    <cellStyle name="5x indented GHG Textfiels 2 2 38" xfId="6891"/>
    <cellStyle name="5x indented GHG Textfiels 2 2 4" xfId="6892"/>
    <cellStyle name="5x indented GHG Textfiels 2 2 4 2" xfId="6893"/>
    <cellStyle name="5x indented GHG Textfiels 2 2 4 2 2" xfId="6894"/>
    <cellStyle name="5x indented GHG Textfiels 2 2 4 3" xfId="6895"/>
    <cellStyle name="5x indented GHG Textfiels 2 2 4 3 2" xfId="6896"/>
    <cellStyle name="5x indented GHG Textfiels 2 2 4 4" xfId="6897"/>
    <cellStyle name="5x indented GHG Textfiels 2 2 4 4 2" xfId="6898"/>
    <cellStyle name="5x indented GHG Textfiels 2 2 4 5" xfId="6899"/>
    <cellStyle name="5x indented GHG Textfiels 2 2 4 5 2" xfId="6900"/>
    <cellStyle name="5x indented GHG Textfiels 2 2 4 6" xfId="6901"/>
    <cellStyle name="5x indented GHG Textfiels 2 2 4 6 2" xfId="6902"/>
    <cellStyle name="5x indented GHG Textfiels 2 2 4 7" xfId="6903"/>
    <cellStyle name="5x indented GHG Textfiels 2 2 5" xfId="6904"/>
    <cellStyle name="5x indented GHG Textfiels 2 2 5 2" xfId="6905"/>
    <cellStyle name="5x indented GHG Textfiels 2 2 6" xfId="6906"/>
    <cellStyle name="5x indented GHG Textfiels 2 2 6 2" xfId="6907"/>
    <cellStyle name="5x indented GHG Textfiels 2 2 7" xfId="6908"/>
    <cellStyle name="5x indented GHG Textfiels 2 2 7 2" xfId="6909"/>
    <cellStyle name="5x indented GHG Textfiels 2 2 8" xfId="6910"/>
    <cellStyle name="5x indented GHG Textfiels 2 2 8 2" xfId="6911"/>
    <cellStyle name="5x indented GHG Textfiels 2 2 9" xfId="6912"/>
    <cellStyle name="5x indented GHG Textfiels 2 2 9 2" xfId="6913"/>
    <cellStyle name="5x indented GHG Textfiels 2 20" xfId="6914"/>
    <cellStyle name="5x indented GHG Textfiels 2 20 2" xfId="6915"/>
    <cellStyle name="5x indented GHG Textfiels 2 21" xfId="6916"/>
    <cellStyle name="5x indented GHG Textfiels 2 21 2" xfId="6917"/>
    <cellStyle name="5x indented GHG Textfiels 2 22" xfId="6918"/>
    <cellStyle name="5x indented GHG Textfiels 2 22 2" xfId="6919"/>
    <cellStyle name="5x indented GHG Textfiels 2 23" xfId="6920"/>
    <cellStyle name="5x indented GHG Textfiels 2 23 2" xfId="6921"/>
    <cellStyle name="5x indented GHG Textfiels 2 24" xfId="6922"/>
    <cellStyle name="5x indented GHG Textfiels 2 24 2" xfId="6923"/>
    <cellStyle name="5x indented GHG Textfiels 2 25" xfId="6924"/>
    <cellStyle name="5x indented GHG Textfiels 2 25 2" xfId="6925"/>
    <cellStyle name="5x indented GHG Textfiels 2 26" xfId="6926"/>
    <cellStyle name="5x indented GHG Textfiels 2 26 2" xfId="6927"/>
    <cellStyle name="5x indented GHG Textfiels 2 27" xfId="6928"/>
    <cellStyle name="5x indented GHG Textfiels 2 27 2" xfId="6929"/>
    <cellStyle name="5x indented GHG Textfiels 2 28" xfId="6930"/>
    <cellStyle name="5x indented GHG Textfiels 2 28 2" xfId="6931"/>
    <cellStyle name="5x indented GHG Textfiels 2 29" xfId="6932"/>
    <cellStyle name="5x indented GHG Textfiels 2 29 2" xfId="6933"/>
    <cellStyle name="5x indented GHG Textfiels 2 3" xfId="6934"/>
    <cellStyle name="5x indented GHG Textfiels 2 3 10" xfId="6935"/>
    <cellStyle name="5x indented GHG Textfiels 2 3 10 2" xfId="6936"/>
    <cellStyle name="5x indented GHG Textfiels 2 3 11" xfId="6937"/>
    <cellStyle name="5x indented GHG Textfiels 2 3 11 2" xfId="6938"/>
    <cellStyle name="5x indented GHG Textfiels 2 3 12" xfId="6939"/>
    <cellStyle name="5x indented GHG Textfiels 2 3 12 2" xfId="6940"/>
    <cellStyle name="5x indented GHG Textfiels 2 3 13" xfId="6941"/>
    <cellStyle name="5x indented GHG Textfiels 2 3 13 2" xfId="6942"/>
    <cellStyle name="5x indented GHG Textfiels 2 3 14" xfId="6943"/>
    <cellStyle name="5x indented GHG Textfiels 2 3 14 2" xfId="6944"/>
    <cellStyle name="5x indented GHG Textfiels 2 3 15" xfId="6945"/>
    <cellStyle name="5x indented GHG Textfiels 2 3 15 2" xfId="6946"/>
    <cellStyle name="5x indented GHG Textfiels 2 3 16" xfId="6947"/>
    <cellStyle name="5x indented GHG Textfiels 2 3 16 2" xfId="6948"/>
    <cellStyle name="5x indented GHG Textfiels 2 3 17" xfId="6949"/>
    <cellStyle name="5x indented GHG Textfiels 2 3 17 2" xfId="6950"/>
    <cellStyle name="5x indented GHG Textfiels 2 3 18" xfId="6951"/>
    <cellStyle name="5x indented GHG Textfiels 2 3 18 2" xfId="6952"/>
    <cellStyle name="5x indented GHG Textfiels 2 3 19" xfId="6953"/>
    <cellStyle name="5x indented GHG Textfiels 2 3 19 2" xfId="6954"/>
    <cellStyle name="5x indented GHG Textfiels 2 3 2" xfId="6955"/>
    <cellStyle name="5x indented GHG Textfiels 2 3 2 2" xfId="6956"/>
    <cellStyle name="5x indented GHG Textfiels 2 3 2 2 2" xfId="6957"/>
    <cellStyle name="5x indented GHG Textfiels 2 3 2 3" xfId="6958"/>
    <cellStyle name="5x indented GHG Textfiels 2 3 2 3 2" xfId="6959"/>
    <cellStyle name="5x indented GHG Textfiels 2 3 2 4" xfId="6960"/>
    <cellStyle name="5x indented GHG Textfiels 2 3 2 4 2" xfId="6961"/>
    <cellStyle name="5x indented GHG Textfiels 2 3 2 5" xfId="6962"/>
    <cellStyle name="5x indented GHG Textfiels 2 3 2 5 2" xfId="6963"/>
    <cellStyle name="5x indented GHG Textfiels 2 3 2 6" xfId="6964"/>
    <cellStyle name="5x indented GHG Textfiels 2 3 2 6 2" xfId="6965"/>
    <cellStyle name="5x indented GHG Textfiels 2 3 2 7" xfId="6966"/>
    <cellStyle name="5x indented GHG Textfiels 2 3 2 7 2" xfId="6967"/>
    <cellStyle name="5x indented GHG Textfiels 2 3 2 8" xfId="6968"/>
    <cellStyle name="5x indented GHG Textfiels 2 3 20" xfId="6969"/>
    <cellStyle name="5x indented GHG Textfiels 2 3 20 2" xfId="6970"/>
    <cellStyle name="5x indented GHG Textfiels 2 3 21" xfId="6971"/>
    <cellStyle name="5x indented GHG Textfiels 2 3 21 2" xfId="6972"/>
    <cellStyle name="5x indented GHG Textfiels 2 3 22" xfId="6973"/>
    <cellStyle name="5x indented GHG Textfiels 2 3 22 2" xfId="6974"/>
    <cellStyle name="5x indented GHG Textfiels 2 3 23" xfId="6975"/>
    <cellStyle name="5x indented GHG Textfiels 2 3 23 2" xfId="6976"/>
    <cellStyle name="5x indented GHG Textfiels 2 3 24" xfId="6977"/>
    <cellStyle name="5x indented GHG Textfiels 2 3 24 2" xfId="6978"/>
    <cellStyle name="5x indented GHG Textfiels 2 3 25" xfId="6979"/>
    <cellStyle name="5x indented GHG Textfiels 2 3 25 2" xfId="6980"/>
    <cellStyle name="5x indented GHG Textfiels 2 3 26" xfId="6981"/>
    <cellStyle name="5x indented GHG Textfiels 2 3 26 2" xfId="6982"/>
    <cellStyle name="5x indented GHG Textfiels 2 3 27" xfId="6983"/>
    <cellStyle name="5x indented GHG Textfiels 2 3 27 2" xfId="6984"/>
    <cellStyle name="5x indented GHG Textfiels 2 3 28" xfId="6985"/>
    <cellStyle name="5x indented GHG Textfiels 2 3 28 2" xfId="6986"/>
    <cellStyle name="5x indented GHG Textfiels 2 3 29" xfId="6987"/>
    <cellStyle name="5x indented GHG Textfiels 2 3 29 2" xfId="6988"/>
    <cellStyle name="5x indented GHG Textfiels 2 3 3" xfId="6989"/>
    <cellStyle name="5x indented GHG Textfiels 2 3 3 2" xfId="6990"/>
    <cellStyle name="5x indented GHG Textfiels 2 3 3 2 2" xfId="6991"/>
    <cellStyle name="5x indented GHG Textfiels 2 3 3 3" xfId="6992"/>
    <cellStyle name="5x indented GHG Textfiels 2 3 3 3 2" xfId="6993"/>
    <cellStyle name="5x indented GHG Textfiels 2 3 3 4" xfId="6994"/>
    <cellStyle name="5x indented GHG Textfiels 2 3 3 4 2" xfId="6995"/>
    <cellStyle name="5x indented GHG Textfiels 2 3 3 5" xfId="6996"/>
    <cellStyle name="5x indented GHG Textfiels 2 3 3 5 2" xfId="6997"/>
    <cellStyle name="5x indented GHG Textfiels 2 3 3 6" xfId="6998"/>
    <cellStyle name="5x indented GHG Textfiels 2 3 3 6 2" xfId="6999"/>
    <cellStyle name="5x indented GHG Textfiels 2 3 3 7" xfId="7000"/>
    <cellStyle name="5x indented GHG Textfiels 2 3 30" xfId="7001"/>
    <cellStyle name="5x indented GHG Textfiels 2 3 30 2" xfId="7002"/>
    <cellStyle name="5x indented GHG Textfiels 2 3 31" xfId="7003"/>
    <cellStyle name="5x indented GHG Textfiels 2 3 31 2" xfId="7004"/>
    <cellStyle name="5x indented GHG Textfiels 2 3 32" xfId="7005"/>
    <cellStyle name="5x indented GHG Textfiels 2 3 32 2" xfId="7006"/>
    <cellStyle name="5x indented GHG Textfiels 2 3 33" xfId="7007"/>
    <cellStyle name="5x indented GHG Textfiels 2 3 33 2" xfId="7008"/>
    <cellStyle name="5x indented GHG Textfiels 2 3 34" xfId="7009"/>
    <cellStyle name="5x indented GHG Textfiels 2 3 35" xfId="7010"/>
    <cellStyle name="5x indented GHG Textfiels 2 3 36" xfId="7011"/>
    <cellStyle name="5x indented GHG Textfiels 2 3 37" xfId="7012"/>
    <cellStyle name="5x indented GHG Textfiels 2 3 38" xfId="7013"/>
    <cellStyle name="5x indented GHG Textfiels 2 3 4" xfId="7014"/>
    <cellStyle name="5x indented GHG Textfiels 2 3 4 2" xfId="7015"/>
    <cellStyle name="5x indented GHG Textfiels 2 3 4 2 2" xfId="7016"/>
    <cellStyle name="5x indented GHG Textfiels 2 3 4 3" xfId="7017"/>
    <cellStyle name="5x indented GHG Textfiels 2 3 4 3 2" xfId="7018"/>
    <cellStyle name="5x indented GHG Textfiels 2 3 4 4" xfId="7019"/>
    <cellStyle name="5x indented GHG Textfiels 2 3 4 4 2" xfId="7020"/>
    <cellStyle name="5x indented GHG Textfiels 2 3 4 5" xfId="7021"/>
    <cellStyle name="5x indented GHG Textfiels 2 3 4 5 2" xfId="7022"/>
    <cellStyle name="5x indented GHG Textfiels 2 3 4 6" xfId="7023"/>
    <cellStyle name="5x indented GHG Textfiels 2 3 4 6 2" xfId="7024"/>
    <cellStyle name="5x indented GHG Textfiels 2 3 4 7" xfId="7025"/>
    <cellStyle name="5x indented GHG Textfiels 2 3 5" xfId="7026"/>
    <cellStyle name="5x indented GHG Textfiels 2 3 5 2" xfId="7027"/>
    <cellStyle name="5x indented GHG Textfiels 2 3 6" xfId="7028"/>
    <cellStyle name="5x indented GHG Textfiels 2 3 6 2" xfId="7029"/>
    <cellStyle name="5x indented GHG Textfiels 2 3 7" xfId="7030"/>
    <cellStyle name="5x indented GHG Textfiels 2 3 7 2" xfId="7031"/>
    <cellStyle name="5x indented GHG Textfiels 2 3 8" xfId="7032"/>
    <cellStyle name="5x indented GHG Textfiels 2 3 8 2" xfId="7033"/>
    <cellStyle name="5x indented GHG Textfiels 2 3 9" xfId="7034"/>
    <cellStyle name="5x indented GHG Textfiels 2 3 9 2" xfId="7035"/>
    <cellStyle name="5x indented GHG Textfiels 2 30" xfId="7036"/>
    <cellStyle name="5x indented GHG Textfiels 2 30 2" xfId="7037"/>
    <cellStyle name="5x indented GHG Textfiels 2 31" xfId="7038"/>
    <cellStyle name="5x indented GHG Textfiels 2 31 2" xfId="7039"/>
    <cellStyle name="5x indented GHG Textfiels 2 32" xfId="7040"/>
    <cellStyle name="5x indented GHG Textfiels 2 32 2" xfId="7041"/>
    <cellStyle name="5x indented GHG Textfiels 2 33" xfId="7042"/>
    <cellStyle name="5x indented GHG Textfiels 2 33 2" xfId="7043"/>
    <cellStyle name="5x indented GHG Textfiels 2 34" xfId="7044"/>
    <cellStyle name="5x indented GHG Textfiels 2 34 2" xfId="7045"/>
    <cellStyle name="5x indented GHG Textfiels 2 35" xfId="7046"/>
    <cellStyle name="5x indented GHG Textfiels 2 35 2" xfId="7047"/>
    <cellStyle name="5x indented GHG Textfiels 2 36" xfId="7048"/>
    <cellStyle name="5x indented GHG Textfiels 2 36 2" xfId="7049"/>
    <cellStyle name="5x indented GHG Textfiels 2 37" xfId="7050"/>
    <cellStyle name="5x indented GHG Textfiels 2 37 2" xfId="7051"/>
    <cellStyle name="5x indented GHG Textfiels 2 38" xfId="7052"/>
    <cellStyle name="5x indented GHG Textfiels 2 38 2" xfId="7053"/>
    <cellStyle name="5x indented GHG Textfiels 2 39" xfId="7054"/>
    <cellStyle name="5x indented GHG Textfiels 2 39 2" xfId="7055"/>
    <cellStyle name="5x indented GHG Textfiels 2 4" xfId="7056"/>
    <cellStyle name="5x indented GHG Textfiels 2 4 10" xfId="7057"/>
    <cellStyle name="5x indented GHG Textfiels 2 4 10 2" xfId="7058"/>
    <cellStyle name="5x indented GHG Textfiels 2 4 11" xfId="7059"/>
    <cellStyle name="5x indented GHG Textfiels 2 4 11 2" xfId="7060"/>
    <cellStyle name="5x indented GHG Textfiels 2 4 12" xfId="7061"/>
    <cellStyle name="5x indented GHG Textfiels 2 4 12 2" xfId="7062"/>
    <cellStyle name="5x indented GHG Textfiels 2 4 13" xfId="7063"/>
    <cellStyle name="5x indented GHG Textfiels 2 4 13 2" xfId="7064"/>
    <cellStyle name="5x indented GHG Textfiels 2 4 14" xfId="7065"/>
    <cellStyle name="5x indented GHG Textfiels 2 4 14 2" xfId="7066"/>
    <cellStyle name="5x indented GHG Textfiels 2 4 15" xfId="7067"/>
    <cellStyle name="5x indented GHG Textfiels 2 4 15 2" xfId="7068"/>
    <cellStyle name="5x indented GHG Textfiels 2 4 16" xfId="7069"/>
    <cellStyle name="5x indented GHG Textfiels 2 4 16 2" xfId="7070"/>
    <cellStyle name="5x indented GHG Textfiels 2 4 17" xfId="7071"/>
    <cellStyle name="5x indented GHG Textfiels 2 4 17 2" xfId="7072"/>
    <cellStyle name="5x indented GHG Textfiels 2 4 18" xfId="7073"/>
    <cellStyle name="5x indented GHG Textfiels 2 4 18 2" xfId="7074"/>
    <cellStyle name="5x indented GHG Textfiels 2 4 19" xfId="7075"/>
    <cellStyle name="5x indented GHG Textfiels 2 4 19 2" xfId="7076"/>
    <cellStyle name="5x indented GHG Textfiels 2 4 2" xfId="7077"/>
    <cellStyle name="5x indented GHG Textfiels 2 4 2 2" xfId="7078"/>
    <cellStyle name="5x indented GHG Textfiels 2 4 2 2 2" xfId="7079"/>
    <cellStyle name="5x indented GHG Textfiels 2 4 2 3" xfId="7080"/>
    <cellStyle name="5x indented GHG Textfiels 2 4 2 3 2" xfId="7081"/>
    <cellStyle name="5x indented GHG Textfiels 2 4 2 4" xfId="7082"/>
    <cellStyle name="5x indented GHG Textfiels 2 4 2 4 2" xfId="7083"/>
    <cellStyle name="5x indented GHG Textfiels 2 4 2 5" xfId="7084"/>
    <cellStyle name="5x indented GHG Textfiels 2 4 2 5 2" xfId="7085"/>
    <cellStyle name="5x indented GHG Textfiels 2 4 2 6" xfId="7086"/>
    <cellStyle name="5x indented GHG Textfiels 2 4 2 6 2" xfId="7087"/>
    <cellStyle name="5x indented GHG Textfiels 2 4 2 7" xfId="7088"/>
    <cellStyle name="5x indented GHG Textfiels 2 4 2 7 2" xfId="7089"/>
    <cellStyle name="5x indented GHG Textfiels 2 4 2 8" xfId="7090"/>
    <cellStyle name="5x indented GHG Textfiels 2 4 20" xfId="7091"/>
    <cellStyle name="5x indented GHG Textfiels 2 4 20 2" xfId="7092"/>
    <cellStyle name="5x indented GHG Textfiels 2 4 21" xfId="7093"/>
    <cellStyle name="5x indented GHG Textfiels 2 4 21 2" xfId="7094"/>
    <cellStyle name="5x indented GHG Textfiels 2 4 22" xfId="7095"/>
    <cellStyle name="5x indented GHG Textfiels 2 4 22 2" xfId="7096"/>
    <cellStyle name="5x indented GHG Textfiels 2 4 23" xfId="7097"/>
    <cellStyle name="5x indented GHG Textfiels 2 4 23 2" xfId="7098"/>
    <cellStyle name="5x indented GHG Textfiels 2 4 24" xfId="7099"/>
    <cellStyle name="5x indented GHG Textfiels 2 4 24 2" xfId="7100"/>
    <cellStyle name="5x indented GHG Textfiels 2 4 25" xfId="7101"/>
    <cellStyle name="5x indented GHG Textfiels 2 4 25 2" xfId="7102"/>
    <cellStyle name="5x indented GHG Textfiels 2 4 26" xfId="7103"/>
    <cellStyle name="5x indented GHG Textfiels 2 4 26 2" xfId="7104"/>
    <cellStyle name="5x indented GHG Textfiels 2 4 27" xfId="7105"/>
    <cellStyle name="5x indented GHG Textfiels 2 4 27 2" xfId="7106"/>
    <cellStyle name="5x indented GHG Textfiels 2 4 28" xfId="7107"/>
    <cellStyle name="5x indented GHG Textfiels 2 4 28 2" xfId="7108"/>
    <cellStyle name="5x indented GHG Textfiels 2 4 29" xfId="7109"/>
    <cellStyle name="5x indented GHG Textfiels 2 4 29 2" xfId="7110"/>
    <cellStyle name="5x indented GHG Textfiels 2 4 3" xfId="7111"/>
    <cellStyle name="5x indented GHG Textfiels 2 4 3 2" xfId="7112"/>
    <cellStyle name="5x indented GHG Textfiels 2 4 3 2 2" xfId="7113"/>
    <cellStyle name="5x indented GHG Textfiels 2 4 3 3" xfId="7114"/>
    <cellStyle name="5x indented GHG Textfiels 2 4 3 3 2" xfId="7115"/>
    <cellStyle name="5x indented GHG Textfiels 2 4 3 4" xfId="7116"/>
    <cellStyle name="5x indented GHG Textfiels 2 4 3 4 2" xfId="7117"/>
    <cellStyle name="5x indented GHG Textfiels 2 4 3 5" xfId="7118"/>
    <cellStyle name="5x indented GHG Textfiels 2 4 3 5 2" xfId="7119"/>
    <cellStyle name="5x indented GHG Textfiels 2 4 3 6" xfId="7120"/>
    <cellStyle name="5x indented GHG Textfiels 2 4 3 6 2" xfId="7121"/>
    <cellStyle name="5x indented GHG Textfiels 2 4 3 7" xfId="7122"/>
    <cellStyle name="5x indented GHG Textfiels 2 4 30" xfId="7123"/>
    <cellStyle name="5x indented GHG Textfiels 2 4 30 2" xfId="7124"/>
    <cellStyle name="5x indented GHG Textfiels 2 4 31" xfId="7125"/>
    <cellStyle name="5x indented GHG Textfiels 2 4 31 2" xfId="7126"/>
    <cellStyle name="5x indented GHG Textfiels 2 4 32" xfId="7127"/>
    <cellStyle name="5x indented GHG Textfiels 2 4 32 2" xfId="7128"/>
    <cellStyle name="5x indented GHG Textfiels 2 4 33" xfId="7129"/>
    <cellStyle name="5x indented GHG Textfiels 2 4 33 2" xfId="7130"/>
    <cellStyle name="5x indented GHG Textfiels 2 4 34" xfId="7131"/>
    <cellStyle name="5x indented GHG Textfiels 2 4 35" xfId="7132"/>
    <cellStyle name="5x indented GHG Textfiels 2 4 36" xfId="7133"/>
    <cellStyle name="5x indented GHG Textfiels 2 4 37" xfId="7134"/>
    <cellStyle name="5x indented GHG Textfiels 2 4 38" xfId="7135"/>
    <cellStyle name="5x indented GHG Textfiels 2 4 4" xfId="7136"/>
    <cellStyle name="5x indented GHG Textfiels 2 4 4 2" xfId="7137"/>
    <cellStyle name="5x indented GHG Textfiels 2 4 4 2 2" xfId="7138"/>
    <cellStyle name="5x indented GHG Textfiels 2 4 4 3" xfId="7139"/>
    <cellStyle name="5x indented GHG Textfiels 2 4 4 3 2" xfId="7140"/>
    <cellStyle name="5x indented GHG Textfiels 2 4 4 4" xfId="7141"/>
    <cellStyle name="5x indented GHG Textfiels 2 4 4 4 2" xfId="7142"/>
    <cellStyle name="5x indented GHG Textfiels 2 4 4 5" xfId="7143"/>
    <cellStyle name="5x indented GHG Textfiels 2 4 4 5 2" xfId="7144"/>
    <cellStyle name="5x indented GHG Textfiels 2 4 4 6" xfId="7145"/>
    <cellStyle name="5x indented GHG Textfiels 2 4 4 6 2" xfId="7146"/>
    <cellStyle name="5x indented GHG Textfiels 2 4 4 7" xfId="7147"/>
    <cellStyle name="5x indented GHG Textfiels 2 4 5" xfId="7148"/>
    <cellStyle name="5x indented GHG Textfiels 2 4 5 2" xfId="7149"/>
    <cellStyle name="5x indented GHG Textfiels 2 4 6" xfId="7150"/>
    <cellStyle name="5x indented GHG Textfiels 2 4 6 2" xfId="7151"/>
    <cellStyle name="5x indented GHG Textfiels 2 4 7" xfId="7152"/>
    <cellStyle name="5x indented GHG Textfiels 2 4 7 2" xfId="7153"/>
    <cellStyle name="5x indented GHG Textfiels 2 4 8" xfId="7154"/>
    <cellStyle name="5x indented GHG Textfiels 2 4 8 2" xfId="7155"/>
    <cellStyle name="5x indented GHG Textfiels 2 4 9" xfId="7156"/>
    <cellStyle name="5x indented GHG Textfiels 2 4 9 2" xfId="7157"/>
    <cellStyle name="5x indented GHG Textfiels 2 40" xfId="7158"/>
    <cellStyle name="5x indented GHG Textfiels 2 40 2" xfId="7159"/>
    <cellStyle name="5x indented GHG Textfiels 2 41" xfId="7160"/>
    <cellStyle name="5x indented GHG Textfiels 2 41 2" xfId="7161"/>
    <cellStyle name="5x indented GHG Textfiels 2 42" xfId="7162"/>
    <cellStyle name="5x indented GHG Textfiels 2 43" xfId="7163"/>
    <cellStyle name="5x indented GHG Textfiels 2 44" xfId="7164"/>
    <cellStyle name="5x indented GHG Textfiels 2 45" xfId="7165"/>
    <cellStyle name="5x indented GHG Textfiels 2 46" xfId="7166"/>
    <cellStyle name="5x indented GHG Textfiels 2 47" xfId="6759"/>
    <cellStyle name="5x indented GHG Textfiels 2 5" xfId="7167"/>
    <cellStyle name="5x indented GHG Textfiels 2 5 10" xfId="7168"/>
    <cellStyle name="5x indented GHG Textfiels 2 5 10 2" xfId="7169"/>
    <cellStyle name="5x indented GHG Textfiels 2 5 11" xfId="7170"/>
    <cellStyle name="5x indented GHG Textfiels 2 5 11 2" xfId="7171"/>
    <cellStyle name="5x indented GHG Textfiels 2 5 12" xfId="7172"/>
    <cellStyle name="5x indented GHG Textfiels 2 5 12 2" xfId="7173"/>
    <cellStyle name="5x indented GHG Textfiels 2 5 13" xfId="7174"/>
    <cellStyle name="5x indented GHG Textfiels 2 5 13 2" xfId="7175"/>
    <cellStyle name="5x indented GHG Textfiels 2 5 14" xfId="7176"/>
    <cellStyle name="5x indented GHG Textfiels 2 5 14 2" xfId="7177"/>
    <cellStyle name="5x indented GHG Textfiels 2 5 15" xfId="7178"/>
    <cellStyle name="5x indented GHG Textfiels 2 5 15 2" xfId="7179"/>
    <cellStyle name="5x indented GHG Textfiels 2 5 16" xfId="7180"/>
    <cellStyle name="5x indented GHG Textfiels 2 5 16 2" xfId="7181"/>
    <cellStyle name="5x indented GHG Textfiels 2 5 17" xfId="7182"/>
    <cellStyle name="5x indented GHG Textfiels 2 5 17 2" xfId="7183"/>
    <cellStyle name="5x indented GHG Textfiels 2 5 18" xfId="7184"/>
    <cellStyle name="5x indented GHG Textfiels 2 5 18 2" xfId="7185"/>
    <cellStyle name="5x indented GHG Textfiels 2 5 19" xfId="7186"/>
    <cellStyle name="5x indented GHG Textfiels 2 5 19 2" xfId="7187"/>
    <cellStyle name="5x indented GHG Textfiels 2 5 2" xfId="7188"/>
    <cellStyle name="5x indented GHG Textfiels 2 5 2 2" xfId="7189"/>
    <cellStyle name="5x indented GHG Textfiels 2 5 2 2 2" xfId="7190"/>
    <cellStyle name="5x indented GHG Textfiels 2 5 2 3" xfId="7191"/>
    <cellStyle name="5x indented GHG Textfiels 2 5 2 3 2" xfId="7192"/>
    <cellStyle name="5x indented GHG Textfiels 2 5 2 4" xfId="7193"/>
    <cellStyle name="5x indented GHG Textfiels 2 5 2 4 2" xfId="7194"/>
    <cellStyle name="5x indented GHG Textfiels 2 5 2 5" xfId="7195"/>
    <cellStyle name="5x indented GHG Textfiels 2 5 2 5 2" xfId="7196"/>
    <cellStyle name="5x indented GHG Textfiels 2 5 2 6" xfId="7197"/>
    <cellStyle name="5x indented GHG Textfiels 2 5 2 6 2" xfId="7198"/>
    <cellStyle name="5x indented GHG Textfiels 2 5 2 7" xfId="7199"/>
    <cellStyle name="5x indented GHG Textfiels 2 5 2 7 2" xfId="7200"/>
    <cellStyle name="5x indented GHG Textfiels 2 5 2 8" xfId="7201"/>
    <cellStyle name="5x indented GHG Textfiels 2 5 20" xfId="7202"/>
    <cellStyle name="5x indented GHG Textfiels 2 5 20 2" xfId="7203"/>
    <cellStyle name="5x indented GHG Textfiels 2 5 21" xfId="7204"/>
    <cellStyle name="5x indented GHG Textfiels 2 5 21 2" xfId="7205"/>
    <cellStyle name="5x indented GHG Textfiels 2 5 22" xfId="7206"/>
    <cellStyle name="5x indented GHG Textfiels 2 5 22 2" xfId="7207"/>
    <cellStyle name="5x indented GHG Textfiels 2 5 23" xfId="7208"/>
    <cellStyle name="5x indented GHG Textfiels 2 5 23 2" xfId="7209"/>
    <cellStyle name="5x indented GHG Textfiels 2 5 24" xfId="7210"/>
    <cellStyle name="5x indented GHG Textfiels 2 5 24 2" xfId="7211"/>
    <cellStyle name="5x indented GHG Textfiels 2 5 25" xfId="7212"/>
    <cellStyle name="5x indented GHG Textfiels 2 5 25 2" xfId="7213"/>
    <cellStyle name="5x indented GHG Textfiels 2 5 26" xfId="7214"/>
    <cellStyle name="5x indented GHG Textfiels 2 5 26 2" xfId="7215"/>
    <cellStyle name="5x indented GHG Textfiels 2 5 27" xfId="7216"/>
    <cellStyle name="5x indented GHG Textfiels 2 5 27 2" xfId="7217"/>
    <cellStyle name="5x indented GHG Textfiels 2 5 28" xfId="7218"/>
    <cellStyle name="5x indented GHG Textfiels 2 5 28 2" xfId="7219"/>
    <cellStyle name="5x indented GHG Textfiels 2 5 29" xfId="7220"/>
    <cellStyle name="5x indented GHG Textfiels 2 5 29 2" xfId="7221"/>
    <cellStyle name="5x indented GHG Textfiels 2 5 3" xfId="7222"/>
    <cellStyle name="5x indented GHG Textfiels 2 5 3 2" xfId="7223"/>
    <cellStyle name="5x indented GHG Textfiels 2 5 3 2 2" xfId="7224"/>
    <cellStyle name="5x indented GHG Textfiels 2 5 3 3" xfId="7225"/>
    <cellStyle name="5x indented GHG Textfiels 2 5 3 3 2" xfId="7226"/>
    <cellStyle name="5x indented GHG Textfiels 2 5 3 4" xfId="7227"/>
    <cellStyle name="5x indented GHG Textfiels 2 5 3 4 2" xfId="7228"/>
    <cellStyle name="5x indented GHG Textfiels 2 5 3 5" xfId="7229"/>
    <cellStyle name="5x indented GHG Textfiels 2 5 3 5 2" xfId="7230"/>
    <cellStyle name="5x indented GHG Textfiels 2 5 3 6" xfId="7231"/>
    <cellStyle name="5x indented GHG Textfiels 2 5 3 6 2" xfId="7232"/>
    <cellStyle name="5x indented GHG Textfiels 2 5 3 7" xfId="7233"/>
    <cellStyle name="5x indented GHG Textfiels 2 5 30" xfId="7234"/>
    <cellStyle name="5x indented GHG Textfiels 2 5 30 2" xfId="7235"/>
    <cellStyle name="5x indented GHG Textfiels 2 5 31" xfId="7236"/>
    <cellStyle name="5x indented GHG Textfiels 2 5 31 2" xfId="7237"/>
    <cellStyle name="5x indented GHG Textfiels 2 5 32" xfId="7238"/>
    <cellStyle name="5x indented GHG Textfiels 2 5 32 2" xfId="7239"/>
    <cellStyle name="5x indented GHG Textfiels 2 5 33" xfId="7240"/>
    <cellStyle name="5x indented GHG Textfiels 2 5 33 2" xfId="7241"/>
    <cellStyle name="5x indented GHG Textfiels 2 5 34" xfId="7242"/>
    <cellStyle name="5x indented GHG Textfiels 2 5 35" xfId="7243"/>
    <cellStyle name="5x indented GHG Textfiels 2 5 36" xfId="7244"/>
    <cellStyle name="5x indented GHG Textfiels 2 5 37" xfId="7245"/>
    <cellStyle name="5x indented GHG Textfiels 2 5 38" xfId="7246"/>
    <cellStyle name="5x indented GHG Textfiels 2 5 4" xfId="7247"/>
    <cellStyle name="5x indented GHG Textfiels 2 5 4 2" xfId="7248"/>
    <cellStyle name="5x indented GHG Textfiels 2 5 4 2 2" xfId="7249"/>
    <cellStyle name="5x indented GHG Textfiels 2 5 4 3" xfId="7250"/>
    <cellStyle name="5x indented GHG Textfiels 2 5 4 3 2" xfId="7251"/>
    <cellStyle name="5x indented GHG Textfiels 2 5 4 4" xfId="7252"/>
    <cellStyle name="5x indented GHG Textfiels 2 5 4 4 2" xfId="7253"/>
    <cellStyle name="5x indented GHG Textfiels 2 5 4 5" xfId="7254"/>
    <cellStyle name="5x indented GHG Textfiels 2 5 4 5 2" xfId="7255"/>
    <cellStyle name="5x indented GHG Textfiels 2 5 4 6" xfId="7256"/>
    <cellStyle name="5x indented GHG Textfiels 2 5 4 6 2" xfId="7257"/>
    <cellStyle name="5x indented GHG Textfiels 2 5 4 7" xfId="7258"/>
    <cellStyle name="5x indented GHG Textfiels 2 5 5" xfId="7259"/>
    <cellStyle name="5x indented GHG Textfiels 2 5 5 2" xfId="7260"/>
    <cellStyle name="5x indented GHG Textfiels 2 5 6" xfId="7261"/>
    <cellStyle name="5x indented GHG Textfiels 2 5 6 2" xfId="7262"/>
    <cellStyle name="5x indented GHG Textfiels 2 5 7" xfId="7263"/>
    <cellStyle name="5x indented GHG Textfiels 2 5 7 2" xfId="7264"/>
    <cellStyle name="5x indented GHG Textfiels 2 5 8" xfId="7265"/>
    <cellStyle name="5x indented GHG Textfiels 2 5 8 2" xfId="7266"/>
    <cellStyle name="5x indented GHG Textfiels 2 5 9" xfId="7267"/>
    <cellStyle name="5x indented GHG Textfiels 2 5 9 2" xfId="7268"/>
    <cellStyle name="5x indented GHG Textfiels 2 6" xfId="7269"/>
    <cellStyle name="5x indented GHG Textfiels 2 6 10" xfId="7270"/>
    <cellStyle name="5x indented GHG Textfiels 2 6 10 2" xfId="7271"/>
    <cellStyle name="5x indented GHG Textfiels 2 6 11" xfId="7272"/>
    <cellStyle name="5x indented GHG Textfiels 2 6 11 2" xfId="7273"/>
    <cellStyle name="5x indented GHG Textfiels 2 6 12" xfId="7274"/>
    <cellStyle name="5x indented GHG Textfiels 2 6 12 2" xfId="7275"/>
    <cellStyle name="5x indented GHG Textfiels 2 6 13" xfId="7276"/>
    <cellStyle name="5x indented GHG Textfiels 2 6 13 2" xfId="7277"/>
    <cellStyle name="5x indented GHG Textfiels 2 6 14" xfId="7278"/>
    <cellStyle name="5x indented GHG Textfiels 2 6 14 2" xfId="7279"/>
    <cellStyle name="5x indented GHG Textfiels 2 6 15" xfId="7280"/>
    <cellStyle name="5x indented GHG Textfiels 2 6 15 2" xfId="7281"/>
    <cellStyle name="5x indented GHG Textfiels 2 6 16" xfId="7282"/>
    <cellStyle name="5x indented GHG Textfiels 2 6 16 2" xfId="7283"/>
    <cellStyle name="5x indented GHG Textfiels 2 6 17" xfId="7284"/>
    <cellStyle name="5x indented GHG Textfiels 2 6 17 2" xfId="7285"/>
    <cellStyle name="5x indented GHG Textfiels 2 6 18" xfId="7286"/>
    <cellStyle name="5x indented GHG Textfiels 2 6 18 2" xfId="7287"/>
    <cellStyle name="5x indented GHG Textfiels 2 6 19" xfId="7288"/>
    <cellStyle name="5x indented GHG Textfiels 2 6 19 2" xfId="7289"/>
    <cellStyle name="5x indented GHG Textfiels 2 6 2" xfId="7290"/>
    <cellStyle name="5x indented GHG Textfiels 2 6 2 2" xfId="7291"/>
    <cellStyle name="5x indented GHG Textfiels 2 6 2 2 2" xfId="7292"/>
    <cellStyle name="5x indented GHG Textfiels 2 6 2 3" xfId="7293"/>
    <cellStyle name="5x indented GHG Textfiels 2 6 2 3 2" xfId="7294"/>
    <cellStyle name="5x indented GHG Textfiels 2 6 2 4" xfId="7295"/>
    <cellStyle name="5x indented GHG Textfiels 2 6 2 4 2" xfId="7296"/>
    <cellStyle name="5x indented GHG Textfiels 2 6 2 5" xfId="7297"/>
    <cellStyle name="5x indented GHG Textfiels 2 6 2 5 2" xfId="7298"/>
    <cellStyle name="5x indented GHG Textfiels 2 6 2 6" xfId="7299"/>
    <cellStyle name="5x indented GHG Textfiels 2 6 2 6 2" xfId="7300"/>
    <cellStyle name="5x indented GHG Textfiels 2 6 2 7" xfId="7301"/>
    <cellStyle name="5x indented GHG Textfiels 2 6 20" xfId="7302"/>
    <cellStyle name="5x indented GHG Textfiels 2 6 20 2" xfId="7303"/>
    <cellStyle name="5x indented GHG Textfiels 2 6 21" xfId="7304"/>
    <cellStyle name="5x indented GHG Textfiels 2 6 21 2" xfId="7305"/>
    <cellStyle name="5x indented GHG Textfiels 2 6 22" xfId="7306"/>
    <cellStyle name="5x indented GHG Textfiels 2 6 22 2" xfId="7307"/>
    <cellStyle name="5x indented GHG Textfiels 2 6 23" xfId="7308"/>
    <cellStyle name="5x indented GHG Textfiels 2 6 23 2" xfId="7309"/>
    <cellStyle name="5x indented GHG Textfiels 2 6 24" xfId="7310"/>
    <cellStyle name="5x indented GHG Textfiels 2 6 24 2" xfId="7311"/>
    <cellStyle name="5x indented GHG Textfiels 2 6 25" xfId="7312"/>
    <cellStyle name="5x indented GHG Textfiels 2 6 25 2" xfId="7313"/>
    <cellStyle name="5x indented GHG Textfiels 2 6 26" xfId="7314"/>
    <cellStyle name="5x indented GHG Textfiels 2 6 26 2" xfId="7315"/>
    <cellStyle name="5x indented GHG Textfiels 2 6 27" xfId="7316"/>
    <cellStyle name="5x indented GHG Textfiels 2 6 27 2" xfId="7317"/>
    <cellStyle name="5x indented GHG Textfiels 2 6 28" xfId="7318"/>
    <cellStyle name="5x indented GHG Textfiels 2 6 28 2" xfId="7319"/>
    <cellStyle name="5x indented GHG Textfiels 2 6 29" xfId="7320"/>
    <cellStyle name="5x indented GHG Textfiels 2 6 29 2" xfId="7321"/>
    <cellStyle name="5x indented GHG Textfiels 2 6 3" xfId="7322"/>
    <cellStyle name="5x indented GHG Textfiels 2 6 3 2" xfId="7323"/>
    <cellStyle name="5x indented GHG Textfiels 2 6 3 2 2" xfId="7324"/>
    <cellStyle name="5x indented GHG Textfiels 2 6 3 3" xfId="7325"/>
    <cellStyle name="5x indented GHG Textfiels 2 6 3 3 2" xfId="7326"/>
    <cellStyle name="5x indented GHG Textfiels 2 6 3 4" xfId="7327"/>
    <cellStyle name="5x indented GHG Textfiels 2 6 3 4 2" xfId="7328"/>
    <cellStyle name="5x indented GHG Textfiels 2 6 3 5" xfId="7329"/>
    <cellStyle name="5x indented GHG Textfiels 2 6 3 5 2" xfId="7330"/>
    <cellStyle name="5x indented GHG Textfiels 2 6 3 6" xfId="7331"/>
    <cellStyle name="5x indented GHG Textfiels 2 6 3 6 2" xfId="7332"/>
    <cellStyle name="5x indented GHG Textfiels 2 6 3 7" xfId="7333"/>
    <cellStyle name="5x indented GHG Textfiels 2 6 30" xfId="7334"/>
    <cellStyle name="5x indented GHG Textfiels 2 6 30 2" xfId="7335"/>
    <cellStyle name="5x indented GHG Textfiels 2 6 31" xfId="7336"/>
    <cellStyle name="5x indented GHG Textfiels 2 6 31 2" xfId="7337"/>
    <cellStyle name="5x indented GHG Textfiels 2 6 32" xfId="7338"/>
    <cellStyle name="5x indented GHG Textfiels 2 6 32 2" xfId="7339"/>
    <cellStyle name="5x indented GHG Textfiels 2 6 33" xfId="7340"/>
    <cellStyle name="5x indented GHG Textfiels 2 6 34" xfId="7341"/>
    <cellStyle name="5x indented GHG Textfiels 2 6 35" xfId="7342"/>
    <cellStyle name="5x indented GHG Textfiels 2 6 36" xfId="7343"/>
    <cellStyle name="5x indented GHG Textfiels 2 6 37" xfId="7344"/>
    <cellStyle name="5x indented GHG Textfiels 2 6 4" xfId="7345"/>
    <cellStyle name="5x indented GHG Textfiels 2 6 4 2" xfId="7346"/>
    <cellStyle name="5x indented GHG Textfiels 2 6 5" xfId="7347"/>
    <cellStyle name="5x indented GHG Textfiels 2 6 5 2" xfId="7348"/>
    <cellStyle name="5x indented GHG Textfiels 2 6 6" xfId="7349"/>
    <cellStyle name="5x indented GHG Textfiels 2 6 6 2" xfId="7350"/>
    <cellStyle name="5x indented GHG Textfiels 2 6 7" xfId="7351"/>
    <cellStyle name="5x indented GHG Textfiels 2 6 7 2" xfId="7352"/>
    <cellStyle name="5x indented GHG Textfiels 2 6 8" xfId="7353"/>
    <cellStyle name="5x indented GHG Textfiels 2 6 8 2" xfId="7354"/>
    <cellStyle name="5x indented GHG Textfiels 2 6 9" xfId="7355"/>
    <cellStyle name="5x indented GHG Textfiels 2 6 9 2" xfId="7356"/>
    <cellStyle name="5x indented GHG Textfiels 2 7" xfId="7357"/>
    <cellStyle name="5x indented GHG Textfiels 2 7 10" xfId="7358"/>
    <cellStyle name="5x indented GHG Textfiels 2 7 10 2" xfId="7359"/>
    <cellStyle name="5x indented GHG Textfiels 2 7 11" xfId="7360"/>
    <cellStyle name="5x indented GHG Textfiels 2 7 11 2" xfId="7361"/>
    <cellStyle name="5x indented GHG Textfiels 2 7 12" xfId="7362"/>
    <cellStyle name="5x indented GHG Textfiels 2 7 12 2" xfId="7363"/>
    <cellStyle name="5x indented GHG Textfiels 2 7 13" xfId="7364"/>
    <cellStyle name="5x indented GHG Textfiels 2 7 13 2" xfId="7365"/>
    <cellStyle name="5x indented GHG Textfiels 2 7 14" xfId="7366"/>
    <cellStyle name="5x indented GHG Textfiels 2 7 14 2" xfId="7367"/>
    <cellStyle name="5x indented GHG Textfiels 2 7 15" xfId="7368"/>
    <cellStyle name="5x indented GHG Textfiels 2 7 15 2" xfId="7369"/>
    <cellStyle name="5x indented GHG Textfiels 2 7 16" xfId="7370"/>
    <cellStyle name="5x indented GHG Textfiels 2 7 16 2" xfId="7371"/>
    <cellStyle name="5x indented GHG Textfiels 2 7 17" xfId="7372"/>
    <cellStyle name="5x indented GHG Textfiels 2 7 17 2" xfId="7373"/>
    <cellStyle name="5x indented GHG Textfiels 2 7 18" xfId="7374"/>
    <cellStyle name="5x indented GHG Textfiels 2 7 18 2" xfId="7375"/>
    <cellStyle name="5x indented GHG Textfiels 2 7 19" xfId="7376"/>
    <cellStyle name="5x indented GHG Textfiels 2 7 19 2" xfId="7377"/>
    <cellStyle name="5x indented GHG Textfiels 2 7 2" xfId="7378"/>
    <cellStyle name="5x indented GHG Textfiels 2 7 2 2" xfId="7379"/>
    <cellStyle name="5x indented GHG Textfiels 2 7 2 2 2" xfId="7380"/>
    <cellStyle name="5x indented GHG Textfiels 2 7 2 3" xfId="7381"/>
    <cellStyle name="5x indented GHG Textfiels 2 7 2 3 2" xfId="7382"/>
    <cellStyle name="5x indented GHG Textfiels 2 7 2 4" xfId="7383"/>
    <cellStyle name="5x indented GHG Textfiels 2 7 2 4 2" xfId="7384"/>
    <cellStyle name="5x indented GHG Textfiels 2 7 2 5" xfId="7385"/>
    <cellStyle name="5x indented GHG Textfiels 2 7 2 5 2" xfId="7386"/>
    <cellStyle name="5x indented GHG Textfiels 2 7 2 6" xfId="7387"/>
    <cellStyle name="5x indented GHG Textfiels 2 7 2 6 2" xfId="7388"/>
    <cellStyle name="5x indented GHG Textfiels 2 7 2 7" xfId="7389"/>
    <cellStyle name="5x indented GHG Textfiels 2 7 20" xfId="7390"/>
    <cellStyle name="5x indented GHG Textfiels 2 7 20 2" xfId="7391"/>
    <cellStyle name="5x indented GHG Textfiels 2 7 21" xfId="7392"/>
    <cellStyle name="5x indented GHG Textfiels 2 7 21 2" xfId="7393"/>
    <cellStyle name="5x indented GHG Textfiels 2 7 22" xfId="7394"/>
    <cellStyle name="5x indented GHG Textfiels 2 7 22 2" xfId="7395"/>
    <cellStyle name="5x indented GHG Textfiels 2 7 23" xfId="7396"/>
    <cellStyle name="5x indented GHG Textfiels 2 7 23 2" xfId="7397"/>
    <cellStyle name="5x indented GHG Textfiels 2 7 24" xfId="7398"/>
    <cellStyle name="5x indented GHG Textfiels 2 7 24 2" xfId="7399"/>
    <cellStyle name="5x indented GHG Textfiels 2 7 25" xfId="7400"/>
    <cellStyle name="5x indented GHG Textfiels 2 7 25 2" xfId="7401"/>
    <cellStyle name="5x indented GHG Textfiels 2 7 26" xfId="7402"/>
    <cellStyle name="5x indented GHG Textfiels 2 7 26 2" xfId="7403"/>
    <cellStyle name="5x indented GHG Textfiels 2 7 27" xfId="7404"/>
    <cellStyle name="5x indented GHG Textfiels 2 7 27 2" xfId="7405"/>
    <cellStyle name="5x indented GHG Textfiels 2 7 28" xfId="7406"/>
    <cellStyle name="5x indented GHG Textfiels 2 7 28 2" xfId="7407"/>
    <cellStyle name="5x indented GHG Textfiels 2 7 29" xfId="7408"/>
    <cellStyle name="5x indented GHG Textfiels 2 7 29 2" xfId="7409"/>
    <cellStyle name="5x indented GHG Textfiels 2 7 3" xfId="7410"/>
    <cellStyle name="5x indented GHG Textfiels 2 7 3 2" xfId="7411"/>
    <cellStyle name="5x indented GHG Textfiels 2 7 3 2 2" xfId="7412"/>
    <cellStyle name="5x indented GHG Textfiels 2 7 3 3" xfId="7413"/>
    <cellStyle name="5x indented GHG Textfiels 2 7 3 3 2" xfId="7414"/>
    <cellStyle name="5x indented GHG Textfiels 2 7 3 4" xfId="7415"/>
    <cellStyle name="5x indented GHG Textfiels 2 7 3 4 2" xfId="7416"/>
    <cellStyle name="5x indented GHG Textfiels 2 7 3 5" xfId="7417"/>
    <cellStyle name="5x indented GHG Textfiels 2 7 3 5 2" xfId="7418"/>
    <cellStyle name="5x indented GHG Textfiels 2 7 3 6" xfId="7419"/>
    <cellStyle name="5x indented GHG Textfiels 2 7 3 6 2" xfId="7420"/>
    <cellStyle name="5x indented GHG Textfiels 2 7 3 7" xfId="7421"/>
    <cellStyle name="5x indented GHG Textfiels 2 7 30" xfId="7422"/>
    <cellStyle name="5x indented GHG Textfiels 2 7 30 2" xfId="7423"/>
    <cellStyle name="5x indented GHG Textfiels 2 7 31" xfId="7424"/>
    <cellStyle name="5x indented GHG Textfiels 2 7 31 2" xfId="7425"/>
    <cellStyle name="5x indented GHG Textfiels 2 7 32" xfId="7426"/>
    <cellStyle name="5x indented GHG Textfiels 2 7 32 2" xfId="7427"/>
    <cellStyle name="5x indented GHG Textfiels 2 7 33" xfId="7428"/>
    <cellStyle name="5x indented GHG Textfiels 2 7 34" xfId="7429"/>
    <cellStyle name="5x indented GHG Textfiels 2 7 35" xfId="7430"/>
    <cellStyle name="5x indented GHG Textfiels 2 7 36" xfId="7431"/>
    <cellStyle name="5x indented GHG Textfiels 2 7 37" xfId="7432"/>
    <cellStyle name="5x indented GHG Textfiels 2 7 4" xfId="7433"/>
    <cellStyle name="5x indented GHG Textfiels 2 7 4 2" xfId="7434"/>
    <cellStyle name="5x indented GHG Textfiels 2 7 5" xfId="7435"/>
    <cellStyle name="5x indented GHG Textfiels 2 7 5 2" xfId="7436"/>
    <cellStyle name="5x indented GHG Textfiels 2 7 6" xfId="7437"/>
    <cellStyle name="5x indented GHG Textfiels 2 7 6 2" xfId="7438"/>
    <cellStyle name="5x indented GHG Textfiels 2 7 7" xfId="7439"/>
    <cellStyle name="5x indented GHG Textfiels 2 7 7 2" xfId="7440"/>
    <cellStyle name="5x indented GHG Textfiels 2 7 8" xfId="7441"/>
    <cellStyle name="5x indented GHG Textfiels 2 7 8 2" xfId="7442"/>
    <cellStyle name="5x indented GHG Textfiels 2 7 9" xfId="7443"/>
    <cellStyle name="5x indented GHG Textfiels 2 7 9 2" xfId="7444"/>
    <cellStyle name="5x indented GHG Textfiels 2 8" xfId="7445"/>
    <cellStyle name="5x indented GHG Textfiels 2 8 10" xfId="7446"/>
    <cellStyle name="5x indented GHG Textfiels 2 8 10 2" xfId="7447"/>
    <cellStyle name="5x indented GHG Textfiels 2 8 11" xfId="7448"/>
    <cellStyle name="5x indented GHG Textfiels 2 8 11 2" xfId="7449"/>
    <cellStyle name="5x indented GHG Textfiels 2 8 12" xfId="7450"/>
    <cellStyle name="5x indented GHG Textfiels 2 8 12 2" xfId="7451"/>
    <cellStyle name="5x indented GHG Textfiels 2 8 13" xfId="7452"/>
    <cellStyle name="5x indented GHG Textfiels 2 8 13 2" xfId="7453"/>
    <cellStyle name="5x indented GHG Textfiels 2 8 14" xfId="7454"/>
    <cellStyle name="5x indented GHG Textfiels 2 8 14 2" xfId="7455"/>
    <cellStyle name="5x indented GHG Textfiels 2 8 15" xfId="7456"/>
    <cellStyle name="5x indented GHG Textfiels 2 8 15 2" xfId="7457"/>
    <cellStyle name="5x indented GHG Textfiels 2 8 16" xfId="7458"/>
    <cellStyle name="5x indented GHG Textfiels 2 8 16 2" xfId="7459"/>
    <cellStyle name="5x indented GHG Textfiels 2 8 17" xfId="7460"/>
    <cellStyle name="5x indented GHG Textfiels 2 8 17 2" xfId="7461"/>
    <cellStyle name="5x indented GHG Textfiels 2 8 18" xfId="7462"/>
    <cellStyle name="5x indented GHG Textfiels 2 8 18 2" xfId="7463"/>
    <cellStyle name="5x indented GHG Textfiels 2 8 19" xfId="7464"/>
    <cellStyle name="5x indented GHG Textfiels 2 8 19 2" xfId="7465"/>
    <cellStyle name="5x indented GHG Textfiels 2 8 2" xfId="7466"/>
    <cellStyle name="5x indented GHG Textfiels 2 8 2 2" xfId="7467"/>
    <cellStyle name="5x indented GHG Textfiels 2 8 2 2 2" xfId="7468"/>
    <cellStyle name="5x indented GHG Textfiels 2 8 2 3" xfId="7469"/>
    <cellStyle name="5x indented GHG Textfiels 2 8 2 3 2" xfId="7470"/>
    <cellStyle name="5x indented GHG Textfiels 2 8 2 4" xfId="7471"/>
    <cellStyle name="5x indented GHG Textfiels 2 8 2 4 2" xfId="7472"/>
    <cellStyle name="5x indented GHG Textfiels 2 8 2 5" xfId="7473"/>
    <cellStyle name="5x indented GHG Textfiels 2 8 2 5 2" xfId="7474"/>
    <cellStyle name="5x indented GHG Textfiels 2 8 2 6" xfId="7475"/>
    <cellStyle name="5x indented GHG Textfiels 2 8 2 6 2" xfId="7476"/>
    <cellStyle name="5x indented GHG Textfiels 2 8 2 7" xfId="7477"/>
    <cellStyle name="5x indented GHG Textfiels 2 8 20" xfId="7478"/>
    <cellStyle name="5x indented GHG Textfiels 2 8 20 2" xfId="7479"/>
    <cellStyle name="5x indented GHG Textfiels 2 8 21" xfId="7480"/>
    <cellStyle name="5x indented GHG Textfiels 2 8 21 2" xfId="7481"/>
    <cellStyle name="5x indented GHG Textfiels 2 8 22" xfId="7482"/>
    <cellStyle name="5x indented GHG Textfiels 2 8 22 2" xfId="7483"/>
    <cellStyle name="5x indented GHG Textfiels 2 8 23" xfId="7484"/>
    <cellStyle name="5x indented GHG Textfiels 2 8 23 2" xfId="7485"/>
    <cellStyle name="5x indented GHG Textfiels 2 8 24" xfId="7486"/>
    <cellStyle name="5x indented GHG Textfiels 2 8 24 2" xfId="7487"/>
    <cellStyle name="5x indented GHG Textfiels 2 8 25" xfId="7488"/>
    <cellStyle name="5x indented GHG Textfiels 2 8 25 2" xfId="7489"/>
    <cellStyle name="5x indented GHG Textfiels 2 8 26" xfId="7490"/>
    <cellStyle name="5x indented GHG Textfiels 2 8 26 2" xfId="7491"/>
    <cellStyle name="5x indented GHG Textfiels 2 8 27" xfId="7492"/>
    <cellStyle name="5x indented GHG Textfiels 2 8 27 2" xfId="7493"/>
    <cellStyle name="5x indented GHG Textfiels 2 8 28" xfId="7494"/>
    <cellStyle name="5x indented GHG Textfiels 2 8 28 2" xfId="7495"/>
    <cellStyle name="5x indented GHG Textfiels 2 8 29" xfId="7496"/>
    <cellStyle name="5x indented GHG Textfiels 2 8 29 2" xfId="7497"/>
    <cellStyle name="5x indented GHG Textfiels 2 8 3" xfId="7498"/>
    <cellStyle name="5x indented GHG Textfiels 2 8 3 2" xfId="7499"/>
    <cellStyle name="5x indented GHG Textfiels 2 8 3 2 2" xfId="7500"/>
    <cellStyle name="5x indented GHG Textfiels 2 8 3 3" xfId="7501"/>
    <cellStyle name="5x indented GHG Textfiels 2 8 3 3 2" xfId="7502"/>
    <cellStyle name="5x indented GHG Textfiels 2 8 3 4" xfId="7503"/>
    <cellStyle name="5x indented GHG Textfiels 2 8 3 4 2" xfId="7504"/>
    <cellStyle name="5x indented GHG Textfiels 2 8 3 5" xfId="7505"/>
    <cellStyle name="5x indented GHG Textfiels 2 8 3 5 2" xfId="7506"/>
    <cellStyle name="5x indented GHG Textfiels 2 8 3 6" xfId="7507"/>
    <cellStyle name="5x indented GHG Textfiels 2 8 3 6 2" xfId="7508"/>
    <cellStyle name="5x indented GHG Textfiels 2 8 3 7" xfId="7509"/>
    <cellStyle name="5x indented GHG Textfiels 2 8 30" xfId="7510"/>
    <cellStyle name="5x indented GHG Textfiels 2 8 30 2" xfId="7511"/>
    <cellStyle name="5x indented GHG Textfiels 2 8 31" xfId="7512"/>
    <cellStyle name="5x indented GHG Textfiels 2 8 31 2" xfId="7513"/>
    <cellStyle name="5x indented GHG Textfiels 2 8 32" xfId="7514"/>
    <cellStyle name="5x indented GHG Textfiels 2 8 32 2" xfId="7515"/>
    <cellStyle name="5x indented GHG Textfiels 2 8 33" xfId="7516"/>
    <cellStyle name="5x indented GHG Textfiels 2 8 34" xfId="7517"/>
    <cellStyle name="5x indented GHG Textfiels 2 8 35" xfId="7518"/>
    <cellStyle name="5x indented GHG Textfiels 2 8 36" xfId="7519"/>
    <cellStyle name="5x indented GHG Textfiels 2 8 37" xfId="7520"/>
    <cellStyle name="5x indented GHG Textfiels 2 8 4" xfId="7521"/>
    <cellStyle name="5x indented GHG Textfiels 2 8 4 2" xfId="7522"/>
    <cellStyle name="5x indented GHG Textfiels 2 8 5" xfId="7523"/>
    <cellStyle name="5x indented GHG Textfiels 2 8 5 2" xfId="7524"/>
    <cellStyle name="5x indented GHG Textfiels 2 8 6" xfId="7525"/>
    <cellStyle name="5x indented GHG Textfiels 2 8 6 2" xfId="7526"/>
    <cellStyle name="5x indented GHG Textfiels 2 8 7" xfId="7527"/>
    <cellStyle name="5x indented GHG Textfiels 2 8 7 2" xfId="7528"/>
    <cellStyle name="5x indented GHG Textfiels 2 8 8" xfId="7529"/>
    <cellStyle name="5x indented GHG Textfiels 2 8 8 2" xfId="7530"/>
    <cellStyle name="5x indented GHG Textfiels 2 8 9" xfId="7531"/>
    <cellStyle name="5x indented GHG Textfiels 2 8 9 2" xfId="7532"/>
    <cellStyle name="5x indented GHG Textfiels 2 9" xfId="7533"/>
    <cellStyle name="5x indented GHG Textfiels 2 9 10" xfId="7534"/>
    <cellStyle name="5x indented GHG Textfiels 2 9 10 2" xfId="7535"/>
    <cellStyle name="5x indented GHG Textfiels 2 9 11" xfId="7536"/>
    <cellStyle name="5x indented GHG Textfiels 2 9 11 2" xfId="7537"/>
    <cellStyle name="5x indented GHG Textfiels 2 9 12" xfId="7538"/>
    <cellStyle name="5x indented GHG Textfiels 2 9 12 2" xfId="7539"/>
    <cellStyle name="5x indented GHG Textfiels 2 9 13" xfId="7540"/>
    <cellStyle name="5x indented GHG Textfiels 2 9 13 2" xfId="7541"/>
    <cellStyle name="5x indented GHG Textfiels 2 9 14" xfId="7542"/>
    <cellStyle name="5x indented GHG Textfiels 2 9 14 2" xfId="7543"/>
    <cellStyle name="5x indented GHG Textfiels 2 9 15" xfId="7544"/>
    <cellStyle name="5x indented GHG Textfiels 2 9 15 2" xfId="7545"/>
    <cellStyle name="5x indented GHG Textfiels 2 9 16" xfId="7546"/>
    <cellStyle name="5x indented GHG Textfiels 2 9 16 2" xfId="7547"/>
    <cellStyle name="5x indented GHG Textfiels 2 9 17" xfId="7548"/>
    <cellStyle name="5x indented GHG Textfiels 2 9 17 2" xfId="7549"/>
    <cellStyle name="5x indented GHG Textfiels 2 9 18" xfId="7550"/>
    <cellStyle name="5x indented GHG Textfiels 2 9 18 2" xfId="7551"/>
    <cellStyle name="5x indented GHG Textfiels 2 9 19" xfId="7552"/>
    <cellStyle name="5x indented GHG Textfiels 2 9 19 2" xfId="7553"/>
    <cellStyle name="5x indented GHG Textfiels 2 9 2" xfId="7554"/>
    <cellStyle name="5x indented GHG Textfiels 2 9 2 2" xfId="7555"/>
    <cellStyle name="5x indented GHG Textfiels 2 9 2 2 2" xfId="7556"/>
    <cellStyle name="5x indented GHG Textfiels 2 9 2 3" xfId="7557"/>
    <cellStyle name="5x indented GHG Textfiels 2 9 2 3 2" xfId="7558"/>
    <cellStyle name="5x indented GHG Textfiels 2 9 2 4" xfId="7559"/>
    <cellStyle name="5x indented GHG Textfiels 2 9 2 4 2" xfId="7560"/>
    <cellStyle name="5x indented GHG Textfiels 2 9 2 5" xfId="7561"/>
    <cellStyle name="5x indented GHG Textfiels 2 9 2 5 2" xfId="7562"/>
    <cellStyle name="5x indented GHG Textfiels 2 9 2 6" xfId="7563"/>
    <cellStyle name="5x indented GHG Textfiels 2 9 2 6 2" xfId="7564"/>
    <cellStyle name="5x indented GHG Textfiels 2 9 2 7" xfId="7565"/>
    <cellStyle name="5x indented GHG Textfiels 2 9 20" xfId="7566"/>
    <cellStyle name="5x indented GHG Textfiels 2 9 20 2" xfId="7567"/>
    <cellStyle name="5x indented GHG Textfiels 2 9 21" xfId="7568"/>
    <cellStyle name="5x indented GHG Textfiels 2 9 21 2" xfId="7569"/>
    <cellStyle name="5x indented GHG Textfiels 2 9 22" xfId="7570"/>
    <cellStyle name="5x indented GHG Textfiels 2 9 22 2" xfId="7571"/>
    <cellStyle name="5x indented GHG Textfiels 2 9 23" xfId="7572"/>
    <cellStyle name="5x indented GHG Textfiels 2 9 23 2" xfId="7573"/>
    <cellStyle name="5x indented GHG Textfiels 2 9 24" xfId="7574"/>
    <cellStyle name="5x indented GHG Textfiels 2 9 24 2" xfId="7575"/>
    <cellStyle name="5x indented GHG Textfiels 2 9 25" xfId="7576"/>
    <cellStyle name="5x indented GHG Textfiels 2 9 25 2" xfId="7577"/>
    <cellStyle name="5x indented GHG Textfiels 2 9 26" xfId="7578"/>
    <cellStyle name="5x indented GHG Textfiels 2 9 26 2" xfId="7579"/>
    <cellStyle name="5x indented GHG Textfiels 2 9 27" xfId="7580"/>
    <cellStyle name="5x indented GHG Textfiels 2 9 27 2" xfId="7581"/>
    <cellStyle name="5x indented GHG Textfiels 2 9 28" xfId="7582"/>
    <cellStyle name="5x indented GHG Textfiels 2 9 28 2" xfId="7583"/>
    <cellStyle name="5x indented GHG Textfiels 2 9 29" xfId="7584"/>
    <cellStyle name="5x indented GHG Textfiels 2 9 29 2" xfId="7585"/>
    <cellStyle name="5x indented GHG Textfiels 2 9 3" xfId="7586"/>
    <cellStyle name="5x indented GHG Textfiels 2 9 3 2" xfId="7587"/>
    <cellStyle name="5x indented GHG Textfiels 2 9 3 2 2" xfId="7588"/>
    <cellStyle name="5x indented GHG Textfiels 2 9 3 3" xfId="7589"/>
    <cellStyle name="5x indented GHG Textfiels 2 9 3 3 2" xfId="7590"/>
    <cellStyle name="5x indented GHG Textfiels 2 9 3 4" xfId="7591"/>
    <cellStyle name="5x indented GHG Textfiels 2 9 3 4 2" xfId="7592"/>
    <cellStyle name="5x indented GHG Textfiels 2 9 3 5" xfId="7593"/>
    <cellStyle name="5x indented GHG Textfiels 2 9 3 5 2" xfId="7594"/>
    <cellStyle name="5x indented GHG Textfiels 2 9 3 6" xfId="7595"/>
    <cellStyle name="5x indented GHG Textfiels 2 9 3 6 2" xfId="7596"/>
    <cellStyle name="5x indented GHG Textfiels 2 9 3 7" xfId="7597"/>
    <cellStyle name="5x indented GHG Textfiels 2 9 30" xfId="7598"/>
    <cellStyle name="5x indented GHG Textfiels 2 9 30 2" xfId="7599"/>
    <cellStyle name="5x indented GHG Textfiels 2 9 31" xfId="7600"/>
    <cellStyle name="5x indented GHG Textfiels 2 9 31 2" xfId="7601"/>
    <cellStyle name="5x indented GHG Textfiels 2 9 32" xfId="7602"/>
    <cellStyle name="5x indented GHG Textfiels 2 9 32 2" xfId="7603"/>
    <cellStyle name="5x indented GHG Textfiels 2 9 33" xfId="7604"/>
    <cellStyle name="5x indented GHG Textfiels 2 9 34" xfId="7605"/>
    <cellStyle name="5x indented GHG Textfiels 2 9 35" xfId="7606"/>
    <cellStyle name="5x indented GHG Textfiels 2 9 36" xfId="7607"/>
    <cellStyle name="5x indented GHG Textfiels 2 9 37" xfId="7608"/>
    <cellStyle name="5x indented GHG Textfiels 2 9 4" xfId="7609"/>
    <cellStyle name="5x indented GHG Textfiels 2 9 4 2" xfId="7610"/>
    <cellStyle name="5x indented GHG Textfiels 2 9 5" xfId="7611"/>
    <cellStyle name="5x indented GHG Textfiels 2 9 5 2" xfId="7612"/>
    <cellStyle name="5x indented GHG Textfiels 2 9 6" xfId="7613"/>
    <cellStyle name="5x indented GHG Textfiels 2 9 6 2" xfId="7614"/>
    <cellStyle name="5x indented GHG Textfiels 2 9 7" xfId="7615"/>
    <cellStyle name="5x indented GHG Textfiels 2 9 7 2" xfId="7616"/>
    <cellStyle name="5x indented GHG Textfiels 2 9 8" xfId="7617"/>
    <cellStyle name="5x indented GHG Textfiels 2 9 8 2" xfId="7618"/>
    <cellStyle name="5x indented GHG Textfiels 2 9 9" xfId="7619"/>
    <cellStyle name="5x indented GHG Textfiels 2 9 9 2" xfId="7620"/>
    <cellStyle name="5x indented GHG Textfiels 20" xfId="7621"/>
    <cellStyle name="5x indented GHG Textfiels 20 2" xfId="7622"/>
    <cellStyle name="5x indented GHG Textfiels 21" xfId="7623"/>
    <cellStyle name="5x indented GHG Textfiels 21 2" xfId="7624"/>
    <cellStyle name="5x indented GHG Textfiels 22" xfId="7625"/>
    <cellStyle name="5x indented GHG Textfiels 22 2" xfId="7626"/>
    <cellStyle name="5x indented GHG Textfiels 23" xfId="7627"/>
    <cellStyle name="5x indented GHG Textfiels 23 2" xfId="7628"/>
    <cellStyle name="5x indented GHG Textfiels 24" xfId="7629"/>
    <cellStyle name="5x indented GHG Textfiels 24 2" xfId="7630"/>
    <cellStyle name="5x indented GHG Textfiels 25" xfId="7631"/>
    <cellStyle name="5x indented GHG Textfiels 26" xfId="7632"/>
    <cellStyle name="5x indented GHG Textfiels 27" xfId="53828"/>
    <cellStyle name="5x indented GHG Textfiels 28" xfId="6738"/>
    <cellStyle name="5x indented GHG Textfiels 29" xfId="2732"/>
    <cellStyle name="5x indented GHG Textfiels 3" xfId="7633"/>
    <cellStyle name="5x indented GHG Textfiels 3 10" xfId="7634"/>
    <cellStyle name="5x indented GHG Textfiels 3 10 10" xfId="7635"/>
    <cellStyle name="5x indented GHG Textfiels 3 10 10 2" xfId="7636"/>
    <cellStyle name="5x indented GHG Textfiels 3 10 11" xfId="7637"/>
    <cellStyle name="5x indented GHG Textfiels 3 10 11 2" xfId="7638"/>
    <cellStyle name="5x indented GHG Textfiels 3 10 12" xfId="7639"/>
    <cellStyle name="5x indented GHG Textfiels 3 10 12 2" xfId="7640"/>
    <cellStyle name="5x indented GHG Textfiels 3 10 13" xfId="7641"/>
    <cellStyle name="5x indented GHG Textfiels 3 10 13 2" xfId="7642"/>
    <cellStyle name="5x indented GHG Textfiels 3 10 14" xfId="7643"/>
    <cellStyle name="5x indented GHG Textfiels 3 10 14 2" xfId="7644"/>
    <cellStyle name="5x indented GHG Textfiels 3 10 15" xfId="7645"/>
    <cellStyle name="5x indented GHG Textfiels 3 10 15 2" xfId="7646"/>
    <cellStyle name="5x indented GHG Textfiels 3 10 16" xfId="7647"/>
    <cellStyle name="5x indented GHG Textfiels 3 10 16 2" xfId="7648"/>
    <cellStyle name="5x indented GHG Textfiels 3 10 17" xfId="7649"/>
    <cellStyle name="5x indented GHG Textfiels 3 10 17 2" xfId="7650"/>
    <cellStyle name="5x indented GHG Textfiels 3 10 18" xfId="7651"/>
    <cellStyle name="5x indented GHG Textfiels 3 10 18 2" xfId="7652"/>
    <cellStyle name="5x indented GHG Textfiels 3 10 19" xfId="7653"/>
    <cellStyle name="5x indented GHG Textfiels 3 10 19 2" xfId="7654"/>
    <cellStyle name="5x indented GHG Textfiels 3 10 2" xfId="7655"/>
    <cellStyle name="5x indented GHG Textfiels 3 10 2 2" xfId="7656"/>
    <cellStyle name="5x indented GHG Textfiels 3 10 2 2 2" xfId="7657"/>
    <cellStyle name="5x indented GHG Textfiels 3 10 2 3" xfId="7658"/>
    <cellStyle name="5x indented GHG Textfiels 3 10 2 3 2" xfId="7659"/>
    <cellStyle name="5x indented GHG Textfiels 3 10 2 4" xfId="7660"/>
    <cellStyle name="5x indented GHG Textfiels 3 10 2 4 2" xfId="7661"/>
    <cellStyle name="5x indented GHG Textfiels 3 10 2 5" xfId="7662"/>
    <cellStyle name="5x indented GHG Textfiels 3 10 2 5 2" xfId="7663"/>
    <cellStyle name="5x indented GHG Textfiels 3 10 2 6" xfId="7664"/>
    <cellStyle name="5x indented GHG Textfiels 3 10 2 6 2" xfId="7665"/>
    <cellStyle name="5x indented GHG Textfiels 3 10 2 7" xfId="7666"/>
    <cellStyle name="5x indented GHG Textfiels 3 10 20" xfId="7667"/>
    <cellStyle name="5x indented GHG Textfiels 3 10 20 2" xfId="7668"/>
    <cellStyle name="5x indented GHG Textfiels 3 10 21" xfId="7669"/>
    <cellStyle name="5x indented GHG Textfiels 3 10 21 2" xfId="7670"/>
    <cellStyle name="5x indented GHG Textfiels 3 10 22" xfId="7671"/>
    <cellStyle name="5x indented GHG Textfiels 3 10 22 2" xfId="7672"/>
    <cellStyle name="5x indented GHG Textfiels 3 10 23" xfId="7673"/>
    <cellStyle name="5x indented GHG Textfiels 3 10 23 2" xfId="7674"/>
    <cellStyle name="5x indented GHG Textfiels 3 10 24" xfId="7675"/>
    <cellStyle name="5x indented GHG Textfiels 3 10 24 2" xfId="7676"/>
    <cellStyle name="5x indented GHG Textfiels 3 10 25" xfId="7677"/>
    <cellStyle name="5x indented GHG Textfiels 3 10 25 2" xfId="7678"/>
    <cellStyle name="5x indented GHG Textfiels 3 10 26" xfId="7679"/>
    <cellStyle name="5x indented GHG Textfiels 3 10 26 2" xfId="7680"/>
    <cellStyle name="5x indented GHG Textfiels 3 10 27" xfId="7681"/>
    <cellStyle name="5x indented GHG Textfiels 3 10 27 2" xfId="7682"/>
    <cellStyle name="5x indented GHG Textfiels 3 10 28" xfId="7683"/>
    <cellStyle name="5x indented GHG Textfiels 3 10 28 2" xfId="7684"/>
    <cellStyle name="5x indented GHG Textfiels 3 10 29" xfId="7685"/>
    <cellStyle name="5x indented GHG Textfiels 3 10 29 2" xfId="7686"/>
    <cellStyle name="5x indented GHG Textfiels 3 10 3" xfId="7687"/>
    <cellStyle name="5x indented GHG Textfiels 3 10 3 2" xfId="7688"/>
    <cellStyle name="5x indented GHG Textfiels 3 10 3 2 2" xfId="7689"/>
    <cellStyle name="5x indented GHG Textfiels 3 10 3 3" xfId="7690"/>
    <cellStyle name="5x indented GHG Textfiels 3 10 3 3 2" xfId="7691"/>
    <cellStyle name="5x indented GHG Textfiels 3 10 3 4" xfId="7692"/>
    <cellStyle name="5x indented GHG Textfiels 3 10 3 4 2" xfId="7693"/>
    <cellStyle name="5x indented GHG Textfiels 3 10 3 5" xfId="7694"/>
    <cellStyle name="5x indented GHG Textfiels 3 10 3 5 2" xfId="7695"/>
    <cellStyle name="5x indented GHG Textfiels 3 10 3 6" xfId="7696"/>
    <cellStyle name="5x indented GHG Textfiels 3 10 3 6 2" xfId="7697"/>
    <cellStyle name="5x indented GHG Textfiels 3 10 3 7" xfId="7698"/>
    <cellStyle name="5x indented GHG Textfiels 3 10 30" xfId="7699"/>
    <cellStyle name="5x indented GHG Textfiels 3 10 30 2" xfId="7700"/>
    <cellStyle name="5x indented GHG Textfiels 3 10 31" xfId="7701"/>
    <cellStyle name="5x indented GHG Textfiels 3 10 31 2" xfId="7702"/>
    <cellStyle name="5x indented GHG Textfiels 3 10 32" xfId="7703"/>
    <cellStyle name="5x indented GHG Textfiels 3 10 32 2" xfId="7704"/>
    <cellStyle name="5x indented GHG Textfiels 3 10 33" xfId="7705"/>
    <cellStyle name="5x indented GHG Textfiels 3 10 34" xfId="7706"/>
    <cellStyle name="5x indented GHG Textfiels 3 10 35" xfId="7707"/>
    <cellStyle name="5x indented GHG Textfiels 3 10 36" xfId="7708"/>
    <cellStyle name="5x indented GHG Textfiels 3 10 37" xfId="7709"/>
    <cellStyle name="5x indented GHG Textfiels 3 10 4" xfId="7710"/>
    <cellStyle name="5x indented GHG Textfiels 3 10 4 2" xfId="7711"/>
    <cellStyle name="5x indented GHG Textfiels 3 10 5" xfId="7712"/>
    <cellStyle name="5x indented GHG Textfiels 3 10 5 2" xfId="7713"/>
    <cellStyle name="5x indented GHG Textfiels 3 10 6" xfId="7714"/>
    <cellStyle name="5x indented GHG Textfiels 3 10 6 2" xfId="7715"/>
    <cellStyle name="5x indented GHG Textfiels 3 10 7" xfId="7716"/>
    <cellStyle name="5x indented GHG Textfiels 3 10 7 2" xfId="7717"/>
    <cellStyle name="5x indented GHG Textfiels 3 10 8" xfId="7718"/>
    <cellStyle name="5x indented GHG Textfiels 3 10 8 2" xfId="7719"/>
    <cellStyle name="5x indented GHG Textfiels 3 10 9" xfId="7720"/>
    <cellStyle name="5x indented GHG Textfiels 3 10 9 2" xfId="7721"/>
    <cellStyle name="5x indented GHG Textfiels 3 11" xfId="7722"/>
    <cellStyle name="5x indented GHG Textfiels 3 11 10" xfId="7723"/>
    <cellStyle name="5x indented GHG Textfiels 3 11 10 2" xfId="7724"/>
    <cellStyle name="5x indented GHG Textfiels 3 11 11" xfId="7725"/>
    <cellStyle name="5x indented GHG Textfiels 3 11 11 2" xfId="7726"/>
    <cellStyle name="5x indented GHG Textfiels 3 11 12" xfId="7727"/>
    <cellStyle name="5x indented GHG Textfiels 3 11 12 2" xfId="7728"/>
    <cellStyle name="5x indented GHG Textfiels 3 11 13" xfId="7729"/>
    <cellStyle name="5x indented GHG Textfiels 3 11 13 2" xfId="7730"/>
    <cellStyle name="5x indented GHG Textfiels 3 11 14" xfId="7731"/>
    <cellStyle name="5x indented GHG Textfiels 3 11 14 2" xfId="7732"/>
    <cellStyle name="5x indented GHG Textfiels 3 11 15" xfId="7733"/>
    <cellStyle name="5x indented GHG Textfiels 3 11 15 2" xfId="7734"/>
    <cellStyle name="5x indented GHG Textfiels 3 11 16" xfId="7735"/>
    <cellStyle name="5x indented GHG Textfiels 3 11 16 2" xfId="7736"/>
    <cellStyle name="5x indented GHG Textfiels 3 11 17" xfId="7737"/>
    <cellStyle name="5x indented GHG Textfiels 3 11 17 2" xfId="7738"/>
    <cellStyle name="5x indented GHG Textfiels 3 11 18" xfId="7739"/>
    <cellStyle name="5x indented GHG Textfiels 3 11 18 2" xfId="7740"/>
    <cellStyle name="5x indented GHG Textfiels 3 11 19" xfId="7741"/>
    <cellStyle name="5x indented GHG Textfiels 3 11 19 2" xfId="7742"/>
    <cellStyle name="5x indented GHG Textfiels 3 11 2" xfId="7743"/>
    <cellStyle name="5x indented GHG Textfiels 3 11 2 2" xfId="7744"/>
    <cellStyle name="5x indented GHG Textfiels 3 11 2 2 2" xfId="7745"/>
    <cellStyle name="5x indented GHG Textfiels 3 11 2 3" xfId="7746"/>
    <cellStyle name="5x indented GHG Textfiels 3 11 2 3 2" xfId="7747"/>
    <cellStyle name="5x indented GHG Textfiels 3 11 2 4" xfId="7748"/>
    <cellStyle name="5x indented GHG Textfiels 3 11 2 4 2" xfId="7749"/>
    <cellStyle name="5x indented GHG Textfiels 3 11 2 5" xfId="7750"/>
    <cellStyle name="5x indented GHG Textfiels 3 11 2 5 2" xfId="7751"/>
    <cellStyle name="5x indented GHG Textfiels 3 11 2 6" xfId="7752"/>
    <cellStyle name="5x indented GHG Textfiels 3 11 2 6 2" xfId="7753"/>
    <cellStyle name="5x indented GHG Textfiels 3 11 2 7" xfId="7754"/>
    <cellStyle name="5x indented GHG Textfiels 3 11 20" xfId="7755"/>
    <cellStyle name="5x indented GHG Textfiels 3 11 20 2" xfId="7756"/>
    <cellStyle name="5x indented GHG Textfiels 3 11 21" xfId="7757"/>
    <cellStyle name="5x indented GHG Textfiels 3 11 21 2" xfId="7758"/>
    <cellStyle name="5x indented GHG Textfiels 3 11 22" xfId="7759"/>
    <cellStyle name="5x indented GHG Textfiels 3 11 22 2" xfId="7760"/>
    <cellStyle name="5x indented GHG Textfiels 3 11 23" xfId="7761"/>
    <cellStyle name="5x indented GHG Textfiels 3 11 23 2" xfId="7762"/>
    <cellStyle name="5x indented GHG Textfiels 3 11 24" xfId="7763"/>
    <cellStyle name="5x indented GHG Textfiels 3 11 24 2" xfId="7764"/>
    <cellStyle name="5x indented GHG Textfiels 3 11 25" xfId="7765"/>
    <cellStyle name="5x indented GHG Textfiels 3 11 25 2" xfId="7766"/>
    <cellStyle name="5x indented GHG Textfiels 3 11 26" xfId="7767"/>
    <cellStyle name="5x indented GHG Textfiels 3 11 26 2" xfId="7768"/>
    <cellStyle name="5x indented GHG Textfiels 3 11 27" xfId="7769"/>
    <cellStyle name="5x indented GHG Textfiels 3 11 27 2" xfId="7770"/>
    <cellStyle name="5x indented GHG Textfiels 3 11 28" xfId="7771"/>
    <cellStyle name="5x indented GHG Textfiels 3 11 28 2" xfId="7772"/>
    <cellStyle name="5x indented GHG Textfiels 3 11 29" xfId="7773"/>
    <cellStyle name="5x indented GHG Textfiels 3 11 29 2" xfId="7774"/>
    <cellStyle name="5x indented GHG Textfiels 3 11 3" xfId="7775"/>
    <cellStyle name="5x indented GHG Textfiels 3 11 3 2" xfId="7776"/>
    <cellStyle name="5x indented GHG Textfiels 3 11 3 2 2" xfId="7777"/>
    <cellStyle name="5x indented GHG Textfiels 3 11 3 3" xfId="7778"/>
    <cellStyle name="5x indented GHG Textfiels 3 11 3 3 2" xfId="7779"/>
    <cellStyle name="5x indented GHG Textfiels 3 11 3 4" xfId="7780"/>
    <cellStyle name="5x indented GHG Textfiels 3 11 3 4 2" xfId="7781"/>
    <cellStyle name="5x indented GHG Textfiels 3 11 3 5" xfId="7782"/>
    <cellStyle name="5x indented GHG Textfiels 3 11 3 5 2" xfId="7783"/>
    <cellStyle name="5x indented GHG Textfiels 3 11 3 6" xfId="7784"/>
    <cellStyle name="5x indented GHG Textfiels 3 11 3 6 2" xfId="7785"/>
    <cellStyle name="5x indented GHG Textfiels 3 11 3 7" xfId="7786"/>
    <cellStyle name="5x indented GHG Textfiels 3 11 30" xfId="7787"/>
    <cellStyle name="5x indented GHG Textfiels 3 11 30 2" xfId="7788"/>
    <cellStyle name="5x indented GHG Textfiels 3 11 31" xfId="7789"/>
    <cellStyle name="5x indented GHG Textfiels 3 11 31 2" xfId="7790"/>
    <cellStyle name="5x indented GHG Textfiels 3 11 32" xfId="7791"/>
    <cellStyle name="5x indented GHG Textfiels 3 11 32 2" xfId="7792"/>
    <cellStyle name="5x indented GHG Textfiels 3 11 33" xfId="7793"/>
    <cellStyle name="5x indented GHG Textfiels 3 11 34" xfId="7794"/>
    <cellStyle name="5x indented GHG Textfiels 3 11 35" xfId="7795"/>
    <cellStyle name="5x indented GHG Textfiels 3 11 36" xfId="7796"/>
    <cellStyle name="5x indented GHG Textfiels 3 11 37" xfId="7797"/>
    <cellStyle name="5x indented GHG Textfiels 3 11 4" xfId="7798"/>
    <cellStyle name="5x indented GHG Textfiels 3 11 4 2" xfId="7799"/>
    <cellStyle name="5x indented GHG Textfiels 3 11 5" xfId="7800"/>
    <cellStyle name="5x indented GHG Textfiels 3 11 5 2" xfId="7801"/>
    <cellStyle name="5x indented GHG Textfiels 3 11 6" xfId="7802"/>
    <cellStyle name="5x indented GHG Textfiels 3 11 6 2" xfId="7803"/>
    <cellStyle name="5x indented GHG Textfiels 3 11 7" xfId="7804"/>
    <cellStyle name="5x indented GHG Textfiels 3 11 7 2" xfId="7805"/>
    <cellStyle name="5x indented GHG Textfiels 3 11 8" xfId="7806"/>
    <cellStyle name="5x indented GHG Textfiels 3 11 8 2" xfId="7807"/>
    <cellStyle name="5x indented GHG Textfiels 3 11 9" xfId="7808"/>
    <cellStyle name="5x indented GHG Textfiels 3 11 9 2" xfId="7809"/>
    <cellStyle name="5x indented GHG Textfiels 3 12" xfId="7810"/>
    <cellStyle name="5x indented GHG Textfiels 3 12 2" xfId="7811"/>
    <cellStyle name="5x indented GHG Textfiels 3 13" xfId="7812"/>
    <cellStyle name="5x indented GHG Textfiels 3 13 2" xfId="7813"/>
    <cellStyle name="5x indented GHG Textfiels 3 14" xfId="7814"/>
    <cellStyle name="5x indented GHG Textfiels 3 14 2" xfId="7815"/>
    <cellStyle name="5x indented GHG Textfiels 3 15" xfId="7816"/>
    <cellStyle name="5x indented GHG Textfiels 3 15 2" xfId="7817"/>
    <cellStyle name="5x indented GHG Textfiels 3 16" xfId="7818"/>
    <cellStyle name="5x indented GHG Textfiels 3 16 2" xfId="7819"/>
    <cellStyle name="5x indented GHG Textfiels 3 17" xfId="7820"/>
    <cellStyle name="5x indented GHG Textfiels 3 17 2" xfId="7821"/>
    <cellStyle name="5x indented GHG Textfiels 3 18" xfId="7822"/>
    <cellStyle name="5x indented GHG Textfiels 3 18 2" xfId="7823"/>
    <cellStyle name="5x indented GHG Textfiels 3 19" xfId="7824"/>
    <cellStyle name="5x indented GHG Textfiels 3 19 2" xfId="7825"/>
    <cellStyle name="5x indented GHG Textfiels 3 2" xfId="7826"/>
    <cellStyle name="5x indented GHG Textfiels 3 2 10" xfId="7827"/>
    <cellStyle name="5x indented GHG Textfiels 3 2 10 2" xfId="7828"/>
    <cellStyle name="5x indented GHG Textfiels 3 2 11" xfId="7829"/>
    <cellStyle name="5x indented GHG Textfiels 3 2 11 2" xfId="7830"/>
    <cellStyle name="5x indented GHG Textfiels 3 2 12" xfId="7831"/>
    <cellStyle name="5x indented GHG Textfiels 3 2 12 2" xfId="7832"/>
    <cellStyle name="5x indented GHG Textfiels 3 2 13" xfId="7833"/>
    <cellStyle name="5x indented GHG Textfiels 3 2 13 2" xfId="7834"/>
    <cellStyle name="5x indented GHG Textfiels 3 2 14" xfId="7835"/>
    <cellStyle name="5x indented GHG Textfiels 3 2 14 2" xfId="7836"/>
    <cellStyle name="5x indented GHG Textfiels 3 2 15" xfId="7837"/>
    <cellStyle name="5x indented GHG Textfiels 3 2 15 2" xfId="7838"/>
    <cellStyle name="5x indented GHG Textfiels 3 2 16" xfId="7839"/>
    <cellStyle name="5x indented GHG Textfiels 3 2 16 2" xfId="7840"/>
    <cellStyle name="5x indented GHG Textfiels 3 2 17" xfId="7841"/>
    <cellStyle name="5x indented GHG Textfiels 3 2 17 2" xfId="7842"/>
    <cellStyle name="5x indented GHG Textfiels 3 2 18" xfId="7843"/>
    <cellStyle name="5x indented GHG Textfiels 3 2 18 2" xfId="7844"/>
    <cellStyle name="5x indented GHG Textfiels 3 2 19" xfId="7845"/>
    <cellStyle name="5x indented GHG Textfiels 3 2 19 2" xfId="7846"/>
    <cellStyle name="5x indented GHG Textfiels 3 2 2" xfId="7847"/>
    <cellStyle name="5x indented GHG Textfiels 3 2 2 2" xfId="7848"/>
    <cellStyle name="5x indented GHG Textfiels 3 2 2 2 2" xfId="7849"/>
    <cellStyle name="5x indented GHG Textfiels 3 2 2 3" xfId="7850"/>
    <cellStyle name="5x indented GHG Textfiels 3 2 2 3 2" xfId="7851"/>
    <cellStyle name="5x indented GHG Textfiels 3 2 2 4" xfId="7852"/>
    <cellStyle name="5x indented GHG Textfiels 3 2 2 4 2" xfId="7853"/>
    <cellStyle name="5x indented GHG Textfiels 3 2 2 5" xfId="7854"/>
    <cellStyle name="5x indented GHG Textfiels 3 2 2 5 2" xfId="7855"/>
    <cellStyle name="5x indented GHG Textfiels 3 2 2 6" xfId="7856"/>
    <cellStyle name="5x indented GHG Textfiels 3 2 2 6 2" xfId="7857"/>
    <cellStyle name="5x indented GHG Textfiels 3 2 2 7" xfId="7858"/>
    <cellStyle name="5x indented GHG Textfiels 3 2 2 7 2" xfId="7859"/>
    <cellStyle name="5x indented GHG Textfiels 3 2 2 8" xfId="7860"/>
    <cellStyle name="5x indented GHG Textfiels 3 2 20" xfId="7861"/>
    <cellStyle name="5x indented GHG Textfiels 3 2 20 2" xfId="7862"/>
    <cellStyle name="5x indented GHG Textfiels 3 2 21" xfId="7863"/>
    <cellStyle name="5x indented GHG Textfiels 3 2 21 2" xfId="7864"/>
    <cellStyle name="5x indented GHG Textfiels 3 2 22" xfId="7865"/>
    <cellStyle name="5x indented GHG Textfiels 3 2 22 2" xfId="7866"/>
    <cellStyle name="5x indented GHG Textfiels 3 2 23" xfId="7867"/>
    <cellStyle name="5x indented GHG Textfiels 3 2 23 2" xfId="7868"/>
    <cellStyle name="5x indented GHG Textfiels 3 2 24" xfId="7869"/>
    <cellStyle name="5x indented GHG Textfiels 3 2 24 2" xfId="7870"/>
    <cellStyle name="5x indented GHG Textfiels 3 2 25" xfId="7871"/>
    <cellStyle name="5x indented GHG Textfiels 3 2 25 2" xfId="7872"/>
    <cellStyle name="5x indented GHG Textfiels 3 2 26" xfId="7873"/>
    <cellStyle name="5x indented GHG Textfiels 3 2 26 2" xfId="7874"/>
    <cellStyle name="5x indented GHG Textfiels 3 2 27" xfId="7875"/>
    <cellStyle name="5x indented GHG Textfiels 3 2 27 2" xfId="7876"/>
    <cellStyle name="5x indented GHG Textfiels 3 2 28" xfId="7877"/>
    <cellStyle name="5x indented GHG Textfiels 3 2 28 2" xfId="7878"/>
    <cellStyle name="5x indented GHG Textfiels 3 2 29" xfId="7879"/>
    <cellStyle name="5x indented GHG Textfiels 3 2 29 2" xfId="7880"/>
    <cellStyle name="5x indented GHG Textfiels 3 2 3" xfId="7881"/>
    <cellStyle name="5x indented GHG Textfiels 3 2 3 2" xfId="7882"/>
    <cellStyle name="5x indented GHG Textfiels 3 2 3 2 2" xfId="7883"/>
    <cellStyle name="5x indented GHG Textfiels 3 2 3 3" xfId="7884"/>
    <cellStyle name="5x indented GHG Textfiels 3 2 3 3 2" xfId="7885"/>
    <cellStyle name="5x indented GHG Textfiels 3 2 3 4" xfId="7886"/>
    <cellStyle name="5x indented GHG Textfiels 3 2 3 4 2" xfId="7887"/>
    <cellStyle name="5x indented GHG Textfiels 3 2 3 5" xfId="7888"/>
    <cellStyle name="5x indented GHG Textfiels 3 2 3 5 2" xfId="7889"/>
    <cellStyle name="5x indented GHG Textfiels 3 2 3 6" xfId="7890"/>
    <cellStyle name="5x indented GHG Textfiels 3 2 3 6 2" xfId="7891"/>
    <cellStyle name="5x indented GHG Textfiels 3 2 3 7" xfId="7892"/>
    <cellStyle name="5x indented GHG Textfiels 3 2 30" xfId="7893"/>
    <cellStyle name="5x indented GHG Textfiels 3 2 30 2" xfId="7894"/>
    <cellStyle name="5x indented GHG Textfiels 3 2 31" xfId="7895"/>
    <cellStyle name="5x indented GHG Textfiels 3 2 31 2" xfId="7896"/>
    <cellStyle name="5x indented GHG Textfiels 3 2 32" xfId="7897"/>
    <cellStyle name="5x indented GHG Textfiels 3 2 32 2" xfId="7898"/>
    <cellStyle name="5x indented GHG Textfiels 3 2 33" xfId="7899"/>
    <cellStyle name="5x indented GHG Textfiels 3 2 33 2" xfId="7900"/>
    <cellStyle name="5x indented GHG Textfiels 3 2 34" xfId="7901"/>
    <cellStyle name="5x indented GHG Textfiels 3 2 35" xfId="7902"/>
    <cellStyle name="5x indented GHG Textfiels 3 2 36" xfId="7903"/>
    <cellStyle name="5x indented GHG Textfiels 3 2 37" xfId="7904"/>
    <cellStyle name="5x indented GHG Textfiels 3 2 38" xfId="7905"/>
    <cellStyle name="5x indented GHG Textfiels 3 2 4" xfId="7906"/>
    <cellStyle name="5x indented GHG Textfiels 3 2 4 2" xfId="7907"/>
    <cellStyle name="5x indented GHG Textfiels 3 2 4 2 2" xfId="7908"/>
    <cellStyle name="5x indented GHG Textfiels 3 2 4 3" xfId="7909"/>
    <cellStyle name="5x indented GHG Textfiels 3 2 4 3 2" xfId="7910"/>
    <cellStyle name="5x indented GHG Textfiels 3 2 4 4" xfId="7911"/>
    <cellStyle name="5x indented GHG Textfiels 3 2 4 4 2" xfId="7912"/>
    <cellStyle name="5x indented GHG Textfiels 3 2 4 5" xfId="7913"/>
    <cellStyle name="5x indented GHG Textfiels 3 2 4 5 2" xfId="7914"/>
    <cellStyle name="5x indented GHG Textfiels 3 2 4 6" xfId="7915"/>
    <cellStyle name="5x indented GHG Textfiels 3 2 4 6 2" xfId="7916"/>
    <cellStyle name="5x indented GHG Textfiels 3 2 4 7" xfId="7917"/>
    <cellStyle name="5x indented GHG Textfiels 3 2 5" xfId="7918"/>
    <cellStyle name="5x indented GHG Textfiels 3 2 5 2" xfId="7919"/>
    <cellStyle name="5x indented GHG Textfiels 3 2 6" xfId="7920"/>
    <cellStyle name="5x indented GHG Textfiels 3 2 6 2" xfId="7921"/>
    <cellStyle name="5x indented GHG Textfiels 3 2 7" xfId="7922"/>
    <cellStyle name="5x indented GHG Textfiels 3 2 7 2" xfId="7923"/>
    <cellStyle name="5x indented GHG Textfiels 3 2 8" xfId="7924"/>
    <cellStyle name="5x indented GHG Textfiels 3 2 8 2" xfId="7925"/>
    <cellStyle name="5x indented GHG Textfiels 3 2 9" xfId="7926"/>
    <cellStyle name="5x indented GHG Textfiels 3 2 9 2" xfId="7927"/>
    <cellStyle name="5x indented GHG Textfiels 3 20" xfId="7928"/>
    <cellStyle name="5x indented GHG Textfiels 3 20 2" xfId="7929"/>
    <cellStyle name="5x indented GHG Textfiels 3 21" xfId="7930"/>
    <cellStyle name="5x indented GHG Textfiels 3 21 2" xfId="7931"/>
    <cellStyle name="5x indented GHG Textfiels 3 22" xfId="7932"/>
    <cellStyle name="5x indented GHG Textfiels 3 22 2" xfId="7933"/>
    <cellStyle name="5x indented GHG Textfiels 3 23" xfId="7934"/>
    <cellStyle name="5x indented GHG Textfiels 3 23 2" xfId="7935"/>
    <cellStyle name="5x indented GHG Textfiels 3 24" xfId="7936"/>
    <cellStyle name="5x indented GHG Textfiels 3 24 2" xfId="7937"/>
    <cellStyle name="5x indented GHG Textfiels 3 25" xfId="7938"/>
    <cellStyle name="5x indented GHG Textfiels 3 25 2" xfId="7939"/>
    <cellStyle name="5x indented GHG Textfiels 3 26" xfId="7940"/>
    <cellStyle name="5x indented GHG Textfiels 3 26 2" xfId="7941"/>
    <cellStyle name="5x indented GHG Textfiels 3 27" xfId="7942"/>
    <cellStyle name="5x indented GHG Textfiels 3 27 2" xfId="7943"/>
    <cellStyle name="5x indented GHG Textfiels 3 28" xfId="7944"/>
    <cellStyle name="5x indented GHG Textfiels 3 28 2" xfId="7945"/>
    <cellStyle name="5x indented GHG Textfiels 3 29" xfId="7946"/>
    <cellStyle name="5x indented GHG Textfiels 3 29 2" xfId="7947"/>
    <cellStyle name="5x indented GHG Textfiels 3 3" xfId="7948"/>
    <cellStyle name="5x indented GHG Textfiels 3 3 10" xfId="7949"/>
    <cellStyle name="5x indented GHG Textfiels 3 3 10 2" xfId="7950"/>
    <cellStyle name="5x indented GHG Textfiels 3 3 11" xfId="7951"/>
    <cellStyle name="5x indented GHG Textfiels 3 3 11 2" xfId="7952"/>
    <cellStyle name="5x indented GHG Textfiels 3 3 12" xfId="7953"/>
    <cellStyle name="5x indented GHG Textfiels 3 3 12 2" xfId="7954"/>
    <cellStyle name="5x indented GHG Textfiels 3 3 13" xfId="7955"/>
    <cellStyle name="5x indented GHG Textfiels 3 3 13 2" xfId="7956"/>
    <cellStyle name="5x indented GHG Textfiels 3 3 14" xfId="7957"/>
    <cellStyle name="5x indented GHG Textfiels 3 3 14 2" xfId="7958"/>
    <cellStyle name="5x indented GHG Textfiels 3 3 15" xfId="7959"/>
    <cellStyle name="5x indented GHG Textfiels 3 3 15 2" xfId="7960"/>
    <cellStyle name="5x indented GHG Textfiels 3 3 16" xfId="7961"/>
    <cellStyle name="5x indented GHG Textfiels 3 3 16 2" xfId="7962"/>
    <cellStyle name="5x indented GHG Textfiels 3 3 17" xfId="7963"/>
    <cellStyle name="5x indented GHG Textfiels 3 3 17 2" xfId="7964"/>
    <cellStyle name="5x indented GHG Textfiels 3 3 18" xfId="7965"/>
    <cellStyle name="5x indented GHG Textfiels 3 3 18 2" xfId="7966"/>
    <cellStyle name="5x indented GHG Textfiels 3 3 19" xfId="7967"/>
    <cellStyle name="5x indented GHG Textfiels 3 3 19 2" xfId="7968"/>
    <cellStyle name="5x indented GHG Textfiels 3 3 2" xfId="7969"/>
    <cellStyle name="5x indented GHG Textfiels 3 3 2 2" xfId="7970"/>
    <cellStyle name="5x indented GHG Textfiels 3 3 2 2 2" xfId="7971"/>
    <cellStyle name="5x indented GHG Textfiels 3 3 2 3" xfId="7972"/>
    <cellStyle name="5x indented GHG Textfiels 3 3 2 3 2" xfId="7973"/>
    <cellStyle name="5x indented GHG Textfiels 3 3 2 4" xfId="7974"/>
    <cellStyle name="5x indented GHG Textfiels 3 3 2 4 2" xfId="7975"/>
    <cellStyle name="5x indented GHG Textfiels 3 3 2 5" xfId="7976"/>
    <cellStyle name="5x indented GHG Textfiels 3 3 2 5 2" xfId="7977"/>
    <cellStyle name="5x indented GHG Textfiels 3 3 2 6" xfId="7978"/>
    <cellStyle name="5x indented GHG Textfiels 3 3 2 6 2" xfId="7979"/>
    <cellStyle name="5x indented GHG Textfiels 3 3 2 7" xfId="7980"/>
    <cellStyle name="5x indented GHG Textfiels 3 3 2 7 2" xfId="7981"/>
    <cellStyle name="5x indented GHG Textfiels 3 3 2 8" xfId="7982"/>
    <cellStyle name="5x indented GHG Textfiels 3 3 20" xfId="7983"/>
    <cellStyle name="5x indented GHG Textfiels 3 3 20 2" xfId="7984"/>
    <cellStyle name="5x indented GHG Textfiels 3 3 21" xfId="7985"/>
    <cellStyle name="5x indented GHG Textfiels 3 3 21 2" xfId="7986"/>
    <cellStyle name="5x indented GHG Textfiels 3 3 22" xfId="7987"/>
    <cellStyle name="5x indented GHG Textfiels 3 3 22 2" xfId="7988"/>
    <cellStyle name="5x indented GHG Textfiels 3 3 23" xfId="7989"/>
    <cellStyle name="5x indented GHG Textfiels 3 3 23 2" xfId="7990"/>
    <cellStyle name="5x indented GHG Textfiels 3 3 24" xfId="7991"/>
    <cellStyle name="5x indented GHG Textfiels 3 3 24 2" xfId="7992"/>
    <cellStyle name="5x indented GHG Textfiels 3 3 25" xfId="7993"/>
    <cellStyle name="5x indented GHG Textfiels 3 3 25 2" xfId="7994"/>
    <cellStyle name="5x indented GHG Textfiels 3 3 26" xfId="7995"/>
    <cellStyle name="5x indented GHG Textfiels 3 3 26 2" xfId="7996"/>
    <cellStyle name="5x indented GHG Textfiels 3 3 27" xfId="7997"/>
    <cellStyle name="5x indented GHG Textfiels 3 3 27 2" xfId="7998"/>
    <cellStyle name="5x indented GHG Textfiels 3 3 28" xfId="7999"/>
    <cellStyle name="5x indented GHG Textfiels 3 3 28 2" xfId="8000"/>
    <cellStyle name="5x indented GHG Textfiels 3 3 29" xfId="8001"/>
    <cellStyle name="5x indented GHG Textfiels 3 3 29 2" xfId="8002"/>
    <cellStyle name="5x indented GHG Textfiels 3 3 3" xfId="8003"/>
    <cellStyle name="5x indented GHG Textfiels 3 3 3 2" xfId="8004"/>
    <cellStyle name="5x indented GHG Textfiels 3 3 3 2 2" xfId="8005"/>
    <cellStyle name="5x indented GHG Textfiels 3 3 3 3" xfId="8006"/>
    <cellStyle name="5x indented GHG Textfiels 3 3 3 3 2" xfId="8007"/>
    <cellStyle name="5x indented GHG Textfiels 3 3 3 4" xfId="8008"/>
    <cellStyle name="5x indented GHG Textfiels 3 3 3 4 2" xfId="8009"/>
    <cellStyle name="5x indented GHG Textfiels 3 3 3 5" xfId="8010"/>
    <cellStyle name="5x indented GHG Textfiels 3 3 3 5 2" xfId="8011"/>
    <cellStyle name="5x indented GHG Textfiels 3 3 3 6" xfId="8012"/>
    <cellStyle name="5x indented GHG Textfiels 3 3 3 6 2" xfId="8013"/>
    <cellStyle name="5x indented GHG Textfiels 3 3 3 7" xfId="8014"/>
    <cellStyle name="5x indented GHG Textfiels 3 3 30" xfId="8015"/>
    <cellStyle name="5x indented GHG Textfiels 3 3 30 2" xfId="8016"/>
    <cellStyle name="5x indented GHG Textfiels 3 3 31" xfId="8017"/>
    <cellStyle name="5x indented GHG Textfiels 3 3 31 2" xfId="8018"/>
    <cellStyle name="5x indented GHG Textfiels 3 3 32" xfId="8019"/>
    <cellStyle name="5x indented GHG Textfiels 3 3 32 2" xfId="8020"/>
    <cellStyle name="5x indented GHG Textfiels 3 3 33" xfId="8021"/>
    <cellStyle name="5x indented GHG Textfiels 3 3 33 2" xfId="8022"/>
    <cellStyle name="5x indented GHG Textfiels 3 3 34" xfId="8023"/>
    <cellStyle name="5x indented GHG Textfiels 3 3 35" xfId="8024"/>
    <cellStyle name="5x indented GHG Textfiels 3 3 36" xfId="8025"/>
    <cellStyle name="5x indented GHG Textfiels 3 3 37" xfId="8026"/>
    <cellStyle name="5x indented GHG Textfiels 3 3 38" xfId="8027"/>
    <cellStyle name="5x indented GHG Textfiels 3 3 4" xfId="8028"/>
    <cellStyle name="5x indented GHG Textfiels 3 3 4 2" xfId="8029"/>
    <cellStyle name="5x indented GHG Textfiels 3 3 4 2 2" xfId="8030"/>
    <cellStyle name="5x indented GHG Textfiels 3 3 4 3" xfId="8031"/>
    <cellStyle name="5x indented GHG Textfiels 3 3 4 3 2" xfId="8032"/>
    <cellStyle name="5x indented GHG Textfiels 3 3 4 4" xfId="8033"/>
    <cellStyle name="5x indented GHG Textfiels 3 3 4 4 2" xfId="8034"/>
    <cellStyle name="5x indented GHG Textfiels 3 3 4 5" xfId="8035"/>
    <cellStyle name="5x indented GHG Textfiels 3 3 4 5 2" xfId="8036"/>
    <cellStyle name="5x indented GHG Textfiels 3 3 4 6" xfId="8037"/>
    <cellStyle name="5x indented GHG Textfiels 3 3 4 6 2" xfId="8038"/>
    <cellStyle name="5x indented GHG Textfiels 3 3 4 7" xfId="8039"/>
    <cellStyle name="5x indented GHG Textfiels 3 3 5" xfId="8040"/>
    <cellStyle name="5x indented GHG Textfiels 3 3 5 2" xfId="8041"/>
    <cellStyle name="5x indented GHG Textfiels 3 3 6" xfId="8042"/>
    <cellStyle name="5x indented GHG Textfiels 3 3 6 2" xfId="8043"/>
    <cellStyle name="5x indented GHG Textfiels 3 3 7" xfId="8044"/>
    <cellStyle name="5x indented GHG Textfiels 3 3 7 2" xfId="8045"/>
    <cellStyle name="5x indented GHG Textfiels 3 3 8" xfId="8046"/>
    <cellStyle name="5x indented GHG Textfiels 3 3 8 2" xfId="8047"/>
    <cellStyle name="5x indented GHG Textfiels 3 3 9" xfId="8048"/>
    <cellStyle name="5x indented GHG Textfiels 3 3 9 2" xfId="8049"/>
    <cellStyle name="5x indented GHG Textfiels 3 30" xfId="8050"/>
    <cellStyle name="5x indented GHG Textfiels 3 30 2" xfId="8051"/>
    <cellStyle name="5x indented GHG Textfiels 3 31" xfId="8052"/>
    <cellStyle name="5x indented GHG Textfiels 3 32" xfId="8053"/>
    <cellStyle name="5x indented GHG Textfiels 3 33" xfId="8054"/>
    <cellStyle name="5x indented GHG Textfiels 3 4" xfId="8055"/>
    <cellStyle name="5x indented GHG Textfiels 3 4 10" xfId="8056"/>
    <cellStyle name="5x indented GHG Textfiels 3 4 10 2" xfId="8057"/>
    <cellStyle name="5x indented GHG Textfiels 3 4 11" xfId="8058"/>
    <cellStyle name="5x indented GHG Textfiels 3 4 11 2" xfId="8059"/>
    <cellStyle name="5x indented GHG Textfiels 3 4 12" xfId="8060"/>
    <cellStyle name="5x indented GHG Textfiels 3 4 12 2" xfId="8061"/>
    <cellStyle name="5x indented GHG Textfiels 3 4 13" xfId="8062"/>
    <cellStyle name="5x indented GHG Textfiels 3 4 13 2" xfId="8063"/>
    <cellStyle name="5x indented GHG Textfiels 3 4 14" xfId="8064"/>
    <cellStyle name="5x indented GHG Textfiels 3 4 14 2" xfId="8065"/>
    <cellStyle name="5x indented GHG Textfiels 3 4 15" xfId="8066"/>
    <cellStyle name="5x indented GHG Textfiels 3 4 15 2" xfId="8067"/>
    <cellStyle name="5x indented GHG Textfiels 3 4 16" xfId="8068"/>
    <cellStyle name="5x indented GHG Textfiels 3 4 16 2" xfId="8069"/>
    <cellStyle name="5x indented GHG Textfiels 3 4 17" xfId="8070"/>
    <cellStyle name="5x indented GHG Textfiels 3 4 17 2" xfId="8071"/>
    <cellStyle name="5x indented GHG Textfiels 3 4 18" xfId="8072"/>
    <cellStyle name="5x indented GHG Textfiels 3 4 18 2" xfId="8073"/>
    <cellStyle name="5x indented GHG Textfiels 3 4 19" xfId="8074"/>
    <cellStyle name="5x indented GHG Textfiels 3 4 19 2" xfId="8075"/>
    <cellStyle name="5x indented GHG Textfiels 3 4 2" xfId="8076"/>
    <cellStyle name="5x indented GHG Textfiels 3 4 2 2" xfId="8077"/>
    <cellStyle name="5x indented GHG Textfiels 3 4 2 2 2" xfId="8078"/>
    <cellStyle name="5x indented GHG Textfiels 3 4 2 3" xfId="8079"/>
    <cellStyle name="5x indented GHG Textfiels 3 4 2 3 2" xfId="8080"/>
    <cellStyle name="5x indented GHG Textfiels 3 4 2 4" xfId="8081"/>
    <cellStyle name="5x indented GHG Textfiels 3 4 2 4 2" xfId="8082"/>
    <cellStyle name="5x indented GHG Textfiels 3 4 2 5" xfId="8083"/>
    <cellStyle name="5x indented GHG Textfiels 3 4 2 5 2" xfId="8084"/>
    <cellStyle name="5x indented GHG Textfiels 3 4 2 6" xfId="8085"/>
    <cellStyle name="5x indented GHG Textfiels 3 4 2 6 2" xfId="8086"/>
    <cellStyle name="5x indented GHG Textfiels 3 4 2 7" xfId="8087"/>
    <cellStyle name="5x indented GHG Textfiels 3 4 2 7 2" xfId="8088"/>
    <cellStyle name="5x indented GHG Textfiels 3 4 2 8" xfId="8089"/>
    <cellStyle name="5x indented GHG Textfiels 3 4 20" xfId="8090"/>
    <cellStyle name="5x indented GHG Textfiels 3 4 20 2" xfId="8091"/>
    <cellStyle name="5x indented GHG Textfiels 3 4 21" xfId="8092"/>
    <cellStyle name="5x indented GHG Textfiels 3 4 21 2" xfId="8093"/>
    <cellStyle name="5x indented GHG Textfiels 3 4 22" xfId="8094"/>
    <cellStyle name="5x indented GHG Textfiels 3 4 22 2" xfId="8095"/>
    <cellStyle name="5x indented GHG Textfiels 3 4 23" xfId="8096"/>
    <cellStyle name="5x indented GHG Textfiels 3 4 23 2" xfId="8097"/>
    <cellStyle name="5x indented GHG Textfiels 3 4 24" xfId="8098"/>
    <cellStyle name="5x indented GHG Textfiels 3 4 24 2" xfId="8099"/>
    <cellStyle name="5x indented GHG Textfiels 3 4 25" xfId="8100"/>
    <cellStyle name="5x indented GHG Textfiels 3 4 25 2" xfId="8101"/>
    <cellStyle name="5x indented GHG Textfiels 3 4 26" xfId="8102"/>
    <cellStyle name="5x indented GHG Textfiels 3 4 26 2" xfId="8103"/>
    <cellStyle name="5x indented GHG Textfiels 3 4 27" xfId="8104"/>
    <cellStyle name="5x indented GHG Textfiels 3 4 27 2" xfId="8105"/>
    <cellStyle name="5x indented GHG Textfiels 3 4 28" xfId="8106"/>
    <cellStyle name="5x indented GHG Textfiels 3 4 28 2" xfId="8107"/>
    <cellStyle name="5x indented GHG Textfiels 3 4 29" xfId="8108"/>
    <cellStyle name="5x indented GHG Textfiels 3 4 29 2" xfId="8109"/>
    <cellStyle name="5x indented GHG Textfiels 3 4 3" xfId="8110"/>
    <cellStyle name="5x indented GHG Textfiels 3 4 3 2" xfId="8111"/>
    <cellStyle name="5x indented GHG Textfiels 3 4 3 2 2" xfId="8112"/>
    <cellStyle name="5x indented GHG Textfiels 3 4 3 3" xfId="8113"/>
    <cellStyle name="5x indented GHG Textfiels 3 4 3 3 2" xfId="8114"/>
    <cellStyle name="5x indented GHG Textfiels 3 4 3 4" xfId="8115"/>
    <cellStyle name="5x indented GHG Textfiels 3 4 3 4 2" xfId="8116"/>
    <cellStyle name="5x indented GHG Textfiels 3 4 3 5" xfId="8117"/>
    <cellStyle name="5x indented GHG Textfiels 3 4 3 5 2" xfId="8118"/>
    <cellStyle name="5x indented GHG Textfiels 3 4 3 6" xfId="8119"/>
    <cellStyle name="5x indented GHG Textfiels 3 4 3 6 2" xfId="8120"/>
    <cellStyle name="5x indented GHG Textfiels 3 4 3 7" xfId="8121"/>
    <cellStyle name="5x indented GHG Textfiels 3 4 30" xfId="8122"/>
    <cellStyle name="5x indented GHG Textfiels 3 4 30 2" xfId="8123"/>
    <cellStyle name="5x indented GHG Textfiels 3 4 31" xfId="8124"/>
    <cellStyle name="5x indented GHG Textfiels 3 4 31 2" xfId="8125"/>
    <cellStyle name="5x indented GHG Textfiels 3 4 32" xfId="8126"/>
    <cellStyle name="5x indented GHG Textfiels 3 4 32 2" xfId="8127"/>
    <cellStyle name="5x indented GHG Textfiels 3 4 33" xfId="8128"/>
    <cellStyle name="5x indented GHG Textfiels 3 4 33 2" xfId="8129"/>
    <cellStyle name="5x indented GHG Textfiels 3 4 34" xfId="8130"/>
    <cellStyle name="5x indented GHG Textfiels 3 4 35" xfId="8131"/>
    <cellStyle name="5x indented GHG Textfiels 3 4 36" xfId="8132"/>
    <cellStyle name="5x indented GHG Textfiels 3 4 37" xfId="8133"/>
    <cellStyle name="5x indented GHG Textfiels 3 4 38" xfId="8134"/>
    <cellStyle name="5x indented GHG Textfiels 3 4 4" xfId="8135"/>
    <cellStyle name="5x indented GHG Textfiels 3 4 4 2" xfId="8136"/>
    <cellStyle name="5x indented GHG Textfiels 3 4 4 2 2" xfId="8137"/>
    <cellStyle name="5x indented GHG Textfiels 3 4 4 3" xfId="8138"/>
    <cellStyle name="5x indented GHG Textfiels 3 4 4 3 2" xfId="8139"/>
    <cellStyle name="5x indented GHG Textfiels 3 4 4 4" xfId="8140"/>
    <cellStyle name="5x indented GHG Textfiels 3 4 4 4 2" xfId="8141"/>
    <cellStyle name="5x indented GHG Textfiels 3 4 4 5" xfId="8142"/>
    <cellStyle name="5x indented GHG Textfiels 3 4 4 5 2" xfId="8143"/>
    <cellStyle name="5x indented GHG Textfiels 3 4 4 6" xfId="8144"/>
    <cellStyle name="5x indented GHG Textfiels 3 4 4 6 2" xfId="8145"/>
    <cellStyle name="5x indented GHG Textfiels 3 4 4 7" xfId="8146"/>
    <cellStyle name="5x indented GHG Textfiels 3 4 5" xfId="8147"/>
    <cellStyle name="5x indented GHG Textfiels 3 4 5 2" xfId="8148"/>
    <cellStyle name="5x indented GHG Textfiels 3 4 6" xfId="8149"/>
    <cellStyle name="5x indented GHG Textfiels 3 4 6 2" xfId="8150"/>
    <cellStyle name="5x indented GHG Textfiels 3 4 7" xfId="8151"/>
    <cellStyle name="5x indented GHG Textfiels 3 4 7 2" xfId="8152"/>
    <cellStyle name="5x indented GHG Textfiels 3 4 8" xfId="8153"/>
    <cellStyle name="5x indented GHG Textfiels 3 4 8 2" xfId="8154"/>
    <cellStyle name="5x indented GHG Textfiels 3 4 9" xfId="8155"/>
    <cellStyle name="5x indented GHG Textfiels 3 4 9 2" xfId="8156"/>
    <cellStyle name="5x indented GHG Textfiels 3 5" xfId="8157"/>
    <cellStyle name="5x indented GHG Textfiels 3 5 10" xfId="8158"/>
    <cellStyle name="5x indented GHG Textfiels 3 5 10 2" xfId="8159"/>
    <cellStyle name="5x indented GHG Textfiels 3 5 11" xfId="8160"/>
    <cellStyle name="5x indented GHG Textfiels 3 5 11 2" xfId="8161"/>
    <cellStyle name="5x indented GHG Textfiels 3 5 12" xfId="8162"/>
    <cellStyle name="5x indented GHG Textfiels 3 5 12 2" xfId="8163"/>
    <cellStyle name="5x indented GHG Textfiels 3 5 13" xfId="8164"/>
    <cellStyle name="5x indented GHG Textfiels 3 5 13 2" xfId="8165"/>
    <cellStyle name="5x indented GHG Textfiels 3 5 14" xfId="8166"/>
    <cellStyle name="5x indented GHG Textfiels 3 5 14 2" xfId="8167"/>
    <cellStyle name="5x indented GHG Textfiels 3 5 15" xfId="8168"/>
    <cellStyle name="5x indented GHG Textfiels 3 5 15 2" xfId="8169"/>
    <cellStyle name="5x indented GHG Textfiels 3 5 16" xfId="8170"/>
    <cellStyle name="5x indented GHG Textfiels 3 5 16 2" xfId="8171"/>
    <cellStyle name="5x indented GHG Textfiels 3 5 17" xfId="8172"/>
    <cellStyle name="5x indented GHG Textfiels 3 5 17 2" xfId="8173"/>
    <cellStyle name="5x indented GHG Textfiels 3 5 18" xfId="8174"/>
    <cellStyle name="5x indented GHG Textfiels 3 5 18 2" xfId="8175"/>
    <cellStyle name="5x indented GHG Textfiels 3 5 19" xfId="8176"/>
    <cellStyle name="5x indented GHG Textfiels 3 5 19 2" xfId="8177"/>
    <cellStyle name="5x indented GHG Textfiels 3 5 2" xfId="8178"/>
    <cellStyle name="5x indented GHG Textfiels 3 5 2 2" xfId="8179"/>
    <cellStyle name="5x indented GHG Textfiels 3 5 2 2 2" xfId="8180"/>
    <cellStyle name="5x indented GHG Textfiels 3 5 2 3" xfId="8181"/>
    <cellStyle name="5x indented GHG Textfiels 3 5 2 3 2" xfId="8182"/>
    <cellStyle name="5x indented GHG Textfiels 3 5 2 4" xfId="8183"/>
    <cellStyle name="5x indented GHG Textfiels 3 5 2 4 2" xfId="8184"/>
    <cellStyle name="5x indented GHG Textfiels 3 5 2 5" xfId="8185"/>
    <cellStyle name="5x indented GHG Textfiels 3 5 2 5 2" xfId="8186"/>
    <cellStyle name="5x indented GHG Textfiels 3 5 2 6" xfId="8187"/>
    <cellStyle name="5x indented GHG Textfiels 3 5 2 6 2" xfId="8188"/>
    <cellStyle name="5x indented GHG Textfiels 3 5 2 7" xfId="8189"/>
    <cellStyle name="5x indented GHG Textfiels 3 5 2 7 2" xfId="8190"/>
    <cellStyle name="5x indented GHG Textfiels 3 5 2 8" xfId="8191"/>
    <cellStyle name="5x indented GHG Textfiels 3 5 20" xfId="8192"/>
    <cellStyle name="5x indented GHG Textfiels 3 5 20 2" xfId="8193"/>
    <cellStyle name="5x indented GHG Textfiels 3 5 21" xfId="8194"/>
    <cellStyle name="5x indented GHG Textfiels 3 5 21 2" xfId="8195"/>
    <cellStyle name="5x indented GHG Textfiels 3 5 22" xfId="8196"/>
    <cellStyle name="5x indented GHG Textfiels 3 5 22 2" xfId="8197"/>
    <cellStyle name="5x indented GHG Textfiels 3 5 23" xfId="8198"/>
    <cellStyle name="5x indented GHG Textfiels 3 5 23 2" xfId="8199"/>
    <cellStyle name="5x indented GHG Textfiels 3 5 24" xfId="8200"/>
    <cellStyle name="5x indented GHG Textfiels 3 5 24 2" xfId="8201"/>
    <cellStyle name="5x indented GHG Textfiels 3 5 25" xfId="8202"/>
    <cellStyle name="5x indented GHG Textfiels 3 5 25 2" xfId="8203"/>
    <cellStyle name="5x indented GHG Textfiels 3 5 26" xfId="8204"/>
    <cellStyle name="5x indented GHG Textfiels 3 5 26 2" xfId="8205"/>
    <cellStyle name="5x indented GHG Textfiels 3 5 27" xfId="8206"/>
    <cellStyle name="5x indented GHG Textfiels 3 5 27 2" xfId="8207"/>
    <cellStyle name="5x indented GHG Textfiels 3 5 28" xfId="8208"/>
    <cellStyle name="5x indented GHG Textfiels 3 5 28 2" xfId="8209"/>
    <cellStyle name="5x indented GHG Textfiels 3 5 29" xfId="8210"/>
    <cellStyle name="5x indented GHG Textfiels 3 5 29 2" xfId="8211"/>
    <cellStyle name="5x indented GHG Textfiels 3 5 3" xfId="8212"/>
    <cellStyle name="5x indented GHG Textfiels 3 5 3 2" xfId="8213"/>
    <cellStyle name="5x indented GHG Textfiels 3 5 3 2 2" xfId="8214"/>
    <cellStyle name="5x indented GHG Textfiels 3 5 3 3" xfId="8215"/>
    <cellStyle name="5x indented GHG Textfiels 3 5 3 3 2" xfId="8216"/>
    <cellStyle name="5x indented GHG Textfiels 3 5 3 4" xfId="8217"/>
    <cellStyle name="5x indented GHG Textfiels 3 5 3 4 2" xfId="8218"/>
    <cellStyle name="5x indented GHG Textfiels 3 5 3 5" xfId="8219"/>
    <cellStyle name="5x indented GHG Textfiels 3 5 3 5 2" xfId="8220"/>
    <cellStyle name="5x indented GHG Textfiels 3 5 3 6" xfId="8221"/>
    <cellStyle name="5x indented GHG Textfiels 3 5 3 6 2" xfId="8222"/>
    <cellStyle name="5x indented GHG Textfiels 3 5 3 7" xfId="8223"/>
    <cellStyle name="5x indented GHG Textfiels 3 5 30" xfId="8224"/>
    <cellStyle name="5x indented GHG Textfiels 3 5 30 2" xfId="8225"/>
    <cellStyle name="5x indented GHG Textfiels 3 5 31" xfId="8226"/>
    <cellStyle name="5x indented GHG Textfiels 3 5 31 2" xfId="8227"/>
    <cellStyle name="5x indented GHG Textfiels 3 5 32" xfId="8228"/>
    <cellStyle name="5x indented GHG Textfiels 3 5 32 2" xfId="8229"/>
    <cellStyle name="5x indented GHG Textfiels 3 5 33" xfId="8230"/>
    <cellStyle name="5x indented GHG Textfiels 3 5 33 2" xfId="8231"/>
    <cellStyle name="5x indented GHG Textfiels 3 5 34" xfId="8232"/>
    <cellStyle name="5x indented GHG Textfiels 3 5 35" xfId="8233"/>
    <cellStyle name="5x indented GHG Textfiels 3 5 36" xfId="8234"/>
    <cellStyle name="5x indented GHG Textfiels 3 5 37" xfId="8235"/>
    <cellStyle name="5x indented GHG Textfiels 3 5 38" xfId="8236"/>
    <cellStyle name="5x indented GHG Textfiels 3 5 4" xfId="8237"/>
    <cellStyle name="5x indented GHG Textfiels 3 5 4 2" xfId="8238"/>
    <cellStyle name="5x indented GHG Textfiels 3 5 4 2 2" xfId="8239"/>
    <cellStyle name="5x indented GHG Textfiels 3 5 4 3" xfId="8240"/>
    <cellStyle name="5x indented GHG Textfiels 3 5 4 3 2" xfId="8241"/>
    <cellStyle name="5x indented GHG Textfiels 3 5 4 4" xfId="8242"/>
    <cellStyle name="5x indented GHG Textfiels 3 5 4 4 2" xfId="8243"/>
    <cellStyle name="5x indented GHG Textfiels 3 5 4 5" xfId="8244"/>
    <cellStyle name="5x indented GHG Textfiels 3 5 4 5 2" xfId="8245"/>
    <cellStyle name="5x indented GHG Textfiels 3 5 4 6" xfId="8246"/>
    <cellStyle name="5x indented GHG Textfiels 3 5 4 6 2" xfId="8247"/>
    <cellStyle name="5x indented GHG Textfiels 3 5 4 7" xfId="8248"/>
    <cellStyle name="5x indented GHG Textfiels 3 5 5" xfId="8249"/>
    <cellStyle name="5x indented GHG Textfiels 3 5 5 2" xfId="8250"/>
    <cellStyle name="5x indented GHG Textfiels 3 5 6" xfId="8251"/>
    <cellStyle name="5x indented GHG Textfiels 3 5 6 2" xfId="8252"/>
    <cellStyle name="5x indented GHG Textfiels 3 5 7" xfId="8253"/>
    <cellStyle name="5x indented GHG Textfiels 3 5 7 2" xfId="8254"/>
    <cellStyle name="5x indented GHG Textfiels 3 5 8" xfId="8255"/>
    <cellStyle name="5x indented GHG Textfiels 3 5 8 2" xfId="8256"/>
    <cellStyle name="5x indented GHG Textfiels 3 5 9" xfId="8257"/>
    <cellStyle name="5x indented GHG Textfiels 3 5 9 2" xfId="8258"/>
    <cellStyle name="5x indented GHG Textfiels 3 6" xfId="8259"/>
    <cellStyle name="5x indented GHG Textfiels 3 6 10" xfId="8260"/>
    <cellStyle name="5x indented GHG Textfiels 3 6 10 2" xfId="8261"/>
    <cellStyle name="5x indented GHG Textfiels 3 6 11" xfId="8262"/>
    <cellStyle name="5x indented GHG Textfiels 3 6 11 2" xfId="8263"/>
    <cellStyle name="5x indented GHG Textfiels 3 6 12" xfId="8264"/>
    <cellStyle name="5x indented GHG Textfiels 3 6 12 2" xfId="8265"/>
    <cellStyle name="5x indented GHG Textfiels 3 6 13" xfId="8266"/>
    <cellStyle name="5x indented GHG Textfiels 3 6 13 2" xfId="8267"/>
    <cellStyle name="5x indented GHG Textfiels 3 6 14" xfId="8268"/>
    <cellStyle name="5x indented GHG Textfiels 3 6 14 2" xfId="8269"/>
    <cellStyle name="5x indented GHG Textfiels 3 6 15" xfId="8270"/>
    <cellStyle name="5x indented GHG Textfiels 3 6 15 2" xfId="8271"/>
    <cellStyle name="5x indented GHG Textfiels 3 6 16" xfId="8272"/>
    <cellStyle name="5x indented GHG Textfiels 3 6 16 2" xfId="8273"/>
    <cellStyle name="5x indented GHG Textfiels 3 6 17" xfId="8274"/>
    <cellStyle name="5x indented GHG Textfiels 3 6 17 2" xfId="8275"/>
    <cellStyle name="5x indented GHG Textfiels 3 6 18" xfId="8276"/>
    <cellStyle name="5x indented GHG Textfiels 3 6 18 2" xfId="8277"/>
    <cellStyle name="5x indented GHG Textfiels 3 6 19" xfId="8278"/>
    <cellStyle name="5x indented GHG Textfiels 3 6 19 2" xfId="8279"/>
    <cellStyle name="5x indented GHG Textfiels 3 6 2" xfId="8280"/>
    <cellStyle name="5x indented GHG Textfiels 3 6 2 2" xfId="8281"/>
    <cellStyle name="5x indented GHG Textfiels 3 6 2 2 2" xfId="8282"/>
    <cellStyle name="5x indented GHG Textfiels 3 6 2 3" xfId="8283"/>
    <cellStyle name="5x indented GHG Textfiels 3 6 2 3 2" xfId="8284"/>
    <cellStyle name="5x indented GHG Textfiels 3 6 2 4" xfId="8285"/>
    <cellStyle name="5x indented GHG Textfiels 3 6 2 4 2" xfId="8286"/>
    <cellStyle name="5x indented GHG Textfiels 3 6 2 5" xfId="8287"/>
    <cellStyle name="5x indented GHG Textfiels 3 6 2 5 2" xfId="8288"/>
    <cellStyle name="5x indented GHG Textfiels 3 6 2 6" xfId="8289"/>
    <cellStyle name="5x indented GHG Textfiels 3 6 2 6 2" xfId="8290"/>
    <cellStyle name="5x indented GHG Textfiels 3 6 2 7" xfId="8291"/>
    <cellStyle name="5x indented GHG Textfiels 3 6 20" xfId="8292"/>
    <cellStyle name="5x indented GHG Textfiels 3 6 20 2" xfId="8293"/>
    <cellStyle name="5x indented GHG Textfiels 3 6 21" xfId="8294"/>
    <cellStyle name="5x indented GHG Textfiels 3 6 21 2" xfId="8295"/>
    <cellStyle name="5x indented GHG Textfiels 3 6 22" xfId="8296"/>
    <cellStyle name="5x indented GHG Textfiels 3 6 22 2" xfId="8297"/>
    <cellStyle name="5x indented GHG Textfiels 3 6 23" xfId="8298"/>
    <cellStyle name="5x indented GHG Textfiels 3 6 23 2" xfId="8299"/>
    <cellStyle name="5x indented GHG Textfiels 3 6 24" xfId="8300"/>
    <cellStyle name="5x indented GHG Textfiels 3 6 24 2" xfId="8301"/>
    <cellStyle name="5x indented GHG Textfiels 3 6 25" xfId="8302"/>
    <cellStyle name="5x indented GHG Textfiels 3 6 25 2" xfId="8303"/>
    <cellStyle name="5x indented GHG Textfiels 3 6 26" xfId="8304"/>
    <cellStyle name="5x indented GHG Textfiels 3 6 26 2" xfId="8305"/>
    <cellStyle name="5x indented GHG Textfiels 3 6 27" xfId="8306"/>
    <cellStyle name="5x indented GHG Textfiels 3 6 27 2" xfId="8307"/>
    <cellStyle name="5x indented GHG Textfiels 3 6 28" xfId="8308"/>
    <cellStyle name="5x indented GHG Textfiels 3 6 28 2" xfId="8309"/>
    <cellStyle name="5x indented GHG Textfiels 3 6 29" xfId="8310"/>
    <cellStyle name="5x indented GHG Textfiels 3 6 29 2" xfId="8311"/>
    <cellStyle name="5x indented GHG Textfiels 3 6 3" xfId="8312"/>
    <cellStyle name="5x indented GHG Textfiels 3 6 3 2" xfId="8313"/>
    <cellStyle name="5x indented GHG Textfiels 3 6 3 2 2" xfId="8314"/>
    <cellStyle name="5x indented GHG Textfiels 3 6 3 3" xfId="8315"/>
    <cellStyle name="5x indented GHG Textfiels 3 6 3 3 2" xfId="8316"/>
    <cellStyle name="5x indented GHG Textfiels 3 6 3 4" xfId="8317"/>
    <cellStyle name="5x indented GHG Textfiels 3 6 3 4 2" xfId="8318"/>
    <cellStyle name="5x indented GHG Textfiels 3 6 3 5" xfId="8319"/>
    <cellStyle name="5x indented GHG Textfiels 3 6 3 5 2" xfId="8320"/>
    <cellStyle name="5x indented GHG Textfiels 3 6 3 6" xfId="8321"/>
    <cellStyle name="5x indented GHG Textfiels 3 6 3 6 2" xfId="8322"/>
    <cellStyle name="5x indented GHG Textfiels 3 6 3 7" xfId="8323"/>
    <cellStyle name="5x indented GHG Textfiels 3 6 30" xfId="8324"/>
    <cellStyle name="5x indented GHG Textfiels 3 6 30 2" xfId="8325"/>
    <cellStyle name="5x indented GHG Textfiels 3 6 31" xfId="8326"/>
    <cellStyle name="5x indented GHG Textfiels 3 6 31 2" xfId="8327"/>
    <cellStyle name="5x indented GHG Textfiels 3 6 32" xfId="8328"/>
    <cellStyle name="5x indented GHG Textfiels 3 6 32 2" xfId="8329"/>
    <cellStyle name="5x indented GHG Textfiels 3 6 33" xfId="8330"/>
    <cellStyle name="5x indented GHG Textfiels 3 6 34" xfId="8331"/>
    <cellStyle name="5x indented GHG Textfiels 3 6 35" xfId="8332"/>
    <cellStyle name="5x indented GHG Textfiels 3 6 36" xfId="8333"/>
    <cellStyle name="5x indented GHG Textfiels 3 6 37" xfId="8334"/>
    <cellStyle name="5x indented GHG Textfiels 3 6 4" xfId="8335"/>
    <cellStyle name="5x indented GHG Textfiels 3 6 4 2" xfId="8336"/>
    <cellStyle name="5x indented GHG Textfiels 3 6 5" xfId="8337"/>
    <cellStyle name="5x indented GHG Textfiels 3 6 5 2" xfId="8338"/>
    <cellStyle name="5x indented GHG Textfiels 3 6 6" xfId="8339"/>
    <cellStyle name="5x indented GHG Textfiels 3 6 6 2" xfId="8340"/>
    <cellStyle name="5x indented GHG Textfiels 3 6 7" xfId="8341"/>
    <cellStyle name="5x indented GHG Textfiels 3 6 7 2" xfId="8342"/>
    <cellStyle name="5x indented GHG Textfiels 3 6 8" xfId="8343"/>
    <cellStyle name="5x indented GHG Textfiels 3 6 8 2" xfId="8344"/>
    <cellStyle name="5x indented GHG Textfiels 3 6 9" xfId="8345"/>
    <cellStyle name="5x indented GHG Textfiels 3 6 9 2" xfId="8346"/>
    <cellStyle name="5x indented GHG Textfiels 3 7" xfId="8347"/>
    <cellStyle name="5x indented GHG Textfiels 3 7 10" xfId="8348"/>
    <cellStyle name="5x indented GHG Textfiels 3 7 10 2" xfId="8349"/>
    <cellStyle name="5x indented GHG Textfiels 3 7 11" xfId="8350"/>
    <cellStyle name="5x indented GHG Textfiels 3 7 11 2" xfId="8351"/>
    <cellStyle name="5x indented GHG Textfiels 3 7 12" xfId="8352"/>
    <cellStyle name="5x indented GHG Textfiels 3 7 12 2" xfId="8353"/>
    <cellStyle name="5x indented GHG Textfiels 3 7 13" xfId="8354"/>
    <cellStyle name="5x indented GHG Textfiels 3 7 13 2" xfId="8355"/>
    <cellStyle name="5x indented GHG Textfiels 3 7 14" xfId="8356"/>
    <cellStyle name="5x indented GHG Textfiels 3 7 14 2" xfId="8357"/>
    <cellStyle name="5x indented GHG Textfiels 3 7 15" xfId="8358"/>
    <cellStyle name="5x indented GHG Textfiels 3 7 15 2" xfId="8359"/>
    <cellStyle name="5x indented GHG Textfiels 3 7 16" xfId="8360"/>
    <cellStyle name="5x indented GHG Textfiels 3 7 16 2" xfId="8361"/>
    <cellStyle name="5x indented GHG Textfiels 3 7 17" xfId="8362"/>
    <cellStyle name="5x indented GHG Textfiels 3 7 17 2" xfId="8363"/>
    <cellStyle name="5x indented GHG Textfiels 3 7 18" xfId="8364"/>
    <cellStyle name="5x indented GHG Textfiels 3 7 18 2" xfId="8365"/>
    <cellStyle name="5x indented GHG Textfiels 3 7 19" xfId="8366"/>
    <cellStyle name="5x indented GHG Textfiels 3 7 19 2" xfId="8367"/>
    <cellStyle name="5x indented GHG Textfiels 3 7 2" xfId="8368"/>
    <cellStyle name="5x indented GHG Textfiels 3 7 2 2" xfId="8369"/>
    <cellStyle name="5x indented GHG Textfiels 3 7 2 2 2" xfId="8370"/>
    <cellStyle name="5x indented GHG Textfiels 3 7 2 3" xfId="8371"/>
    <cellStyle name="5x indented GHG Textfiels 3 7 2 3 2" xfId="8372"/>
    <cellStyle name="5x indented GHG Textfiels 3 7 2 4" xfId="8373"/>
    <cellStyle name="5x indented GHG Textfiels 3 7 2 4 2" xfId="8374"/>
    <cellStyle name="5x indented GHG Textfiels 3 7 2 5" xfId="8375"/>
    <cellStyle name="5x indented GHG Textfiels 3 7 2 5 2" xfId="8376"/>
    <cellStyle name="5x indented GHG Textfiels 3 7 2 6" xfId="8377"/>
    <cellStyle name="5x indented GHG Textfiels 3 7 2 6 2" xfId="8378"/>
    <cellStyle name="5x indented GHG Textfiels 3 7 2 7" xfId="8379"/>
    <cellStyle name="5x indented GHG Textfiels 3 7 20" xfId="8380"/>
    <cellStyle name="5x indented GHG Textfiels 3 7 20 2" xfId="8381"/>
    <cellStyle name="5x indented GHG Textfiels 3 7 21" xfId="8382"/>
    <cellStyle name="5x indented GHG Textfiels 3 7 21 2" xfId="8383"/>
    <cellStyle name="5x indented GHG Textfiels 3 7 22" xfId="8384"/>
    <cellStyle name="5x indented GHG Textfiels 3 7 22 2" xfId="8385"/>
    <cellStyle name="5x indented GHG Textfiels 3 7 23" xfId="8386"/>
    <cellStyle name="5x indented GHG Textfiels 3 7 23 2" xfId="8387"/>
    <cellStyle name="5x indented GHG Textfiels 3 7 24" xfId="8388"/>
    <cellStyle name="5x indented GHG Textfiels 3 7 24 2" xfId="8389"/>
    <cellStyle name="5x indented GHG Textfiels 3 7 25" xfId="8390"/>
    <cellStyle name="5x indented GHG Textfiels 3 7 25 2" xfId="8391"/>
    <cellStyle name="5x indented GHG Textfiels 3 7 26" xfId="8392"/>
    <cellStyle name="5x indented GHG Textfiels 3 7 26 2" xfId="8393"/>
    <cellStyle name="5x indented GHG Textfiels 3 7 27" xfId="8394"/>
    <cellStyle name="5x indented GHG Textfiels 3 7 27 2" xfId="8395"/>
    <cellStyle name="5x indented GHG Textfiels 3 7 28" xfId="8396"/>
    <cellStyle name="5x indented GHG Textfiels 3 7 28 2" xfId="8397"/>
    <cellStyle name="5x indented GHG Textfiels 3 7 29" xfId="8398"/>
    <cellStyle name="5x indented GHG Textfiels 3 7 29 2" xfId="8399"/>
    <cellStyle name="5x indented GHG Textfiels 3 7 3" xfId="8400"/>
    <cellStyle name="5x indented GHG Textfiels 3 7 3 2" xfId="8401"/>
    <cellStyle name="5x indented GHG Textfiels 3 7 3 2 2" xfId="8402"/>
    <cellStyle name="5x indented GHG Textfiels 3 7 3 3" xfId="8403"/>
    <cellStyle name="5x indented GHG Textfiels 3 7 3 3 2" xfId="8404"/>
    <cellStyle name="5x indented GHG Textfiels 3 7 3 4" xfId="8405"/>
    <cellStyle name="5x indented GHG Textfiels 3 7 3 4 2" xfId="8406"/>
    <cellStyle name="5x indented GHG Textfiels 3 7 3 5" xfId="8407"/>
    <cellStyle name="5x indented GHG Textfiels 3 7 3 5 2" xfId="8408"/>
    <cellStyle name="5x indented GHG Textfiels 3 7 3 6" xfId="8409"/>
    <cellStyle name="5x indented GHG Textfiels 3 7 3 6 2" xfId="8410"/>
    <cellStyle name="5x indented GHG Textfiels 3 7 3 7" xfId="8411"/>
    <cellStyle name="5x indented GHG Textfiels 3 7 30" xfId="8412"/>
    <cellStyle name="5x indented GHG Textfiels 3 7 30 2" xfId="8413"/>
    <cellStyle name="5x indented GHG Textfiels 3 7 31" xfId="8414"/>
    <cellStyle name="5x indented GHG Textfiels 3 7 31 2" xfId="8415"/>
    <cellStyle name="5x indented GHG Textfiels 3 7 32" xfId="8416"/>
    <cellStyle name="5x indented GHG Textfiels 3 7 32 2" xfId="8417"/>
    <cellStyle name="5x indented GHG Textfiels 3 7 33" xfId="8418"/>
    <cellStyle name="5x indented GHG Textfiels 3 7 34" xfId="8419"/>
    <cellStyle name="5x indented GHG Textfiels 3 7 35" xfId="8420"/>
    <cellStyle name="5x indented GHG Textfiels 3 7 36" xfId="8421"/>
    <cellStyle name="5x indented GHG Textfiels 3 7 37" xfId="8422"/>
    <cellStyle name="5x indented GHG Textfiels 3 7 4" xfId="8423"/>
    <cellStyle name="5x indented GHG Textfiels 3 7 4 2" xfId="8424"/>
    <cellStyle name="5x indented GHG Textfiels 3 7 5" xfId="8425"/>
    <cellStyle name="5x indented GHG Textfiels 3 7 5 2" xfId="8426"/>
    <cellStyle name="5x indented GHG Textfiels 3 7 6" xfId="8427"/>
    <cellStyle name="5x indented GHG Textfiels 3 7 6 2" xfId="8428"/>
    <cellStyle name="5x indented GHG Textfiels 3 7 7" xfId="8429"/>
    <cellStyle name="5x indented GHG Textfiels 3 7 7 2" xfId="8430"/>
    <cellStyle name="5x indented GHG Textfiels 3 7 8" xfId="8431"/>
    <cellStyle name="5x indented GHG Textfiels 3 7 8 2" xfId="8432"/>
    <cellStyle name="5x indented GHG Textfiels 3 7 9" xfId="8433"/>
    <cellStyle name="5x indented GHG Textfiels 3 7 9 2" xfId="8434"/>
    <cellStyle name="5x indented GHG Textfiels 3 8" xfId="8435"/>
    <cellStyle name="5x indented GHG Textfiels 3 8 10" xfId="8436"/>
    <cellStyle name="5x indented GHG Textfiels 3 8 10 2" xfId="8437"/>
    <cellStyle name="5x indented GHG Textfiels 3 8 11" xfId="8438"/>
    <cellStyle name="5x indented GHG Textfiels 3 8 11 2" xfId="8439"/>
    <cellStyle name="5x indented GHG Textfiels 3 8 12" xfId="8440"/>
    <cellStyle name="5x indented GHG Textfiels 3 8 12 2" xfId="8441"/>
    <cellStyle name="5x indented GHG Textfiels 3 8 13" xfId="8442"/>
    <cellStyle name="5x indented GHG Textfiels 3 8 13 2" xfId="8443"/>
    <cellStyle name="5x indented GHG Textfiels 3 8 14" xfId="8444"/>
    <cellStyle name="5x indented GHG Textfiels 3 8 14 2" xfId="8445"/>
    <cellStyle name="5x indented GHG Textfiels 3 8 15" xfId="8446"/>
    <cellStyle name="5x indented GHG Textfiels 3 8 15 2" xfId="8447"/>
    <cellStyle name="5x indented GHG Textfiels 3 8 16" xfId="8448"/>
    <cellStyle name="5x indented GHG Textfiels 3 8 16 2" xfId="8449"/>
    <cellStyle name="5x indented GHG Textfiels 3 8 17" xfId="8450"/>
    <cellStyle name="5x indented GHG Textfiels 3 8 17 2" xfId="8451"/>
    <cellStyle name="5x indented GHG Textfiels 3 8 18" xfId="8452"/>
    <cellStyle name="5x indented GHG Textfiels 3 8 18 2" xfId="8453"/>
    <cellStyle name="5x indented GHG Textfiels 3 8 19" xfId="8454"/>
    <cellStyle name="5x indented GHG Textfiels 3 8 19 2" xfId="8455"/>
    <cellStyle name="5x indented GHG Textfiels 3 8 2" xfId="8456"/>
    <cellStyle name="5x indented GHG Textfiels 3 8 2 2" xfId="8457"/>
    <cellStyle name="5x indented GHG Textfiels 3 8 2 2 2" xfId="8458"/>
    <cellStyle name="5x indented GHG Textfiels 3 8 2 3" xfId="8459"/>
    <cellStyle name="5x indented GHG Textfiels 3 8 2 3 2" xfId="8460"/>
    <cellStyle name="5x indented GHG Textfiels 3 8 2 4" xfId="8461"/>
    <cellStyle name="5x indented GHG Textfiels 3 8 2 4 2" xfId="8462"/>
    <cellStyle name="5x indented GHG Textfiels 3 8 2 5" xfId="8463"/>
    <cellStyle name="5x indented GHG Textfiels 3 8 2 5 2" xfId="8464"/>
    <cellStyle name="5x indented GHG Textfiels 3 8 2 6" xfId="8465"/>
    <cellStyle name="5x indented GHG Textfiels 3 8 2 6 2" xfId="8466"/>
    <cellStyle name="5x indented GHG Textfiels 3 8 2 7" xfId="8467"/>
    <cellStyle name="5x indented GHG Textfiels 3 8 20" xfId="8468"/>
    <cellStyle name="5x indented GHG Textfiels 3 8 20 2" xfId="8469"/>
    <cellStyle name="5x indented GHG Textfiels 3 8 21" xfId="8470"/>
    <cellStyle name="5x indented GHG Textfiels 3 8 21 2" xfId="8471"/>
    <cellStyle name="5x indented GHG Textfiels 3 8 22" xfId="8472"/>
    <cellStyle name="5x indented GHG Textfiels 3 8 22 2" xfId="8473"/>
    <cellStyle name="5x indented GHG Textfiels 3 8 23" xfId="8474"/>
    <cellStyle name="5x indented GHG Textfiels 3 8 23 2" xfId="8475"/>
    <cellStyle name="5x indented GHG Textfiels 3 8 24" xfId="8476"/>
    <cellStyle name="5x indented GHG Textfiels 3 8 24 2" xfId="8477"/>
    <cellStyle name="5x indented GHG Textfiels 3 8 25" xfId="8478"/>
    <cellStyle name="5x indented GHG Textfiels 3 8 25 2" xfId="8479"/>
    <cellStyle name="5x indented GHG Textfiels 3 8 26" xfId="8480"/>
    <cellStyle name="5x indented GHG Textfiels 3 8 26 2" xfId="8481"/>
    <cellStyle name="5x indented GHG Textfiels 3 8 27" xfId="8482"/>
    <cellStyle name="5x indented GHG Textfiels 3 8 27 2" xfId="8483"/>
    <cellStyle name="5x indented GHG Textfiels 3 8 28" xfId="8484"/>
    <cellStyle name="5x indented GHG Textfiels 3 8 28 2" xfId="8485"/>
    <cellStyle name="5x indented GHG Textfiels 3 8 29" xfId="8486"/>
    <cellStyle name="5x indented GHG Textfiels 3 8 29 2" xfId="8487"/>
    <cellStyle name="5x indented GHG Textfiels 3 8 3" xfId="8488"/>
    <cellStyle name="5x indented GHG Textfiels 3 8 3 2" xfId="8489"/>
    <cellStyle name="5x indented GHG Textfiels 3 8 3 2 2" xfId="8490"/>
    <cellStyle name="5x indented GHG Textfiels 3 8 3 3" xfId="8491"/>
    <cellStyle name="5x indented GHG Textfiels 3 8 3 3 2" xfId="8492"/>
    <cellStyle name="5x indented GHG Textfiels 3 8 3 4" xfId="8493"/>
    <cellStyle name="5x indented GHG Textfiels 3 8 3 4 2" xfId="8494"/>
    <cellStyle name="5x indented GHG Textfiels 3 8 3 5" xfId="8495"/>
    <cellStyle name="5x indented GHG Textfiels 3 8 3 5 2" xfId="8496"/>
    <cellStyle name="5x indented GHG Textfiels 3 8 3 6" xfId="8497"/>
    <cellStyle name="5x indented GHG Textfiels 3 8 3 6 2" xfId="8498"/>
    <cellStyle name="5x indented GHG Textfiels 3 8 3 7" xfId="8499"/>
    <cellStyle name="5x indented GHG Textfiels 3 8 30" xfId="8500"/>
    <cellStyle name="5x indented GHG Textfiels 3 8 30 2" xfId="8501"/>
    <cellStyle name="5x indented GHG Textfiels 3 8 31" xfId="8502"/>
    <cellStyle name="5x indented GHG Textfiels 3 8 31 2" xfId="8503"/>
    <cellStyle name="5x indented GHG Textfiels 3 8 32" xfId="8504"/>
    <cellStyle name="5x indented GHG Textfiels 3 8 32 2" xfId="8505"/>
    <cellStyle name="5x indented GHG Textfiels 3 8 33" xfId="8506"/>
    <cellStyle name="5x indented GHG Textfiels 3 8 34" xfId="8507"/>
    <cellStyle name="5x indented GHG Textfiels 3 8 35" xfId="8508"/>
    <cellStyle name="5x indented GHG Textfiels 3 8 36" xfId="8509"/>
    <cellStyle name="5x indented GHG Textfiels 3 8 37" xfId="8510"/>
    <cellStyle name="5x indented GHG Textfiels 3 8 4" xfId="8511"/>
    <cellStyle name="5x indented GHG Textfiels 3 8 4 2" xfId="8512"/>
    <cellStyle name="5x indented GHG Textfiels 3 8 5" xfId="8513"/>
    <cellStyle name="5x indented GHG Textfiels 3 8 5 2" xfId="8514"/>
    <cellStyle name="5x indented GHG Textfiels 3 8 6" xfId="8515"/>
    <cellStyle name="5x indented GHG Textfiels 3 8 6 2" xfId="8516"/>
    <cellStyle name="5x indented GHG Textfiels 3 8 7" xfId="8517"/>
    <cellStyle name="5x indented GHG Textfiels 3 8 7 2" xfId="8518"/>
    <cellStyle name="5x indented GHG Textfiels 3 8 8" xfId="8519"/>
    <cellStyle name="5x indented GHG Textfiels 3 8 8 2" xfId="8520"/>
    <cellStyle name="5x indented GHG Textfiels 3 8 9" xfId="8521"/>
    <cellStyle name="5x indented GHG Textfiels 3 8 9 2" xfId="8522"/>
    <cellStyle name="5x indented GHG Textfiels 3 9" xfId="8523"/>
    <cellStyle name="5x indented GHG Textfiels 3 9 10" xfId="8524"/>
    <cellStyle name="5x indented GHG Textfiels 3 9 10 2" xfId="8525"/>
    <cellStyle name="5x indented GHG Textfiels 3 9 11" xfId="8526"/>
    <cellStyle name="5x indented GHG Textfiels 3 9 11 2" xfId="8527"/>
    <cellStyle name="5x indented GHG Textfiels 3 9 12" xfId="8528"/>
    <cellStyle name="5x indented GHG Textfiels 3 9 12 2" xfId="8529"/>
    <cellStyle name="5x indented GHG Textfiels 3 9 13" xfId="8530"/>
    <cellStyle name="5x indented GHG Textfiels 3 9 13 2" xfId="8531"/>
    <cellStyle name="5x indented GHG Textfiels 3 9 14" xfId="8532"/>
    <cellStyle name="5x indented GHG Textfiels 3 9 14 2" xfId="8533"/>
    <cellStyle name="5x indented GHG Textfiels 3 9 15" xfId="8534"/>
    <cellStyle name="5x indented GHG Textfiels 3 9 15 2" xfId="8535"/>
    <cellStyle name="5x indented GHG Textfiels 3 9 16" xfId="8536"/>
    <cellStyle name="5x indented GHG Textfiels 3 9 16 2" xfId="8537"/>
    <cellStyle name="5x indented GHG Textfiels 3 9 17" xfId="8538"/>
    <cellStyle name="5x indented GHG Textfiels 3 9 17 2" xfId="8539"/>
    <cellStyle name="5x indented GHG Textfiels 3 9 18" xfId="8540"/>
    <cellStyle name="5x indented GHG Textfiels 3 9 18 2" xfId="8541"/>
    <cellStyle name="5x indented GHG Textfiels 3 9 19" xfId="8542"/>
    <cellStyle name="5x indented GHG Textfiels 3 9 19 2" xfId="8543"/>
    <cellStyle name="5x indented GHG Textfiels 3 9 2" xfId="8544"/>
    <cellStyle name="5x indented GHG Textfiels 3 9 2 2" xfId="8545"/>
    <cellStyle name="5x indented GHG Textfiels 3 9 2 2 2" xfId="8546"/>
    <cellStyle name="5x indented GHG Textfiels 3 9 2 3" xfId="8547"/>
    <cellStyle name="5x indented GHG Textfiels 3 9 2 3 2" xfId="8548"/>
    <cellStyle name="5x indented GHG Textfiels 3 9 2 4" xfId="8549"/>
    <cellStyle name="5x indented GHG Textfiels 3 9 2 4 2" xfId="8550"/>
    <cellStyle name="5x indented GHG Textfiels 3 9 2 5" xfId="8551"/>
    <cellStyle name="5x indented GHG Textfiels 3 9 2 5 2" xfId="8552"/>
    <cellStyle name="5x indented GHG Textfiels 3 9 2 6" xfId="8553"/>
    <cellStyle name="5x indented GHG Textfiels 3 9 2 6 2" xfId="8554"/>
    <cellStyle name="5x indented GHG Textfiels 3 9 2 7" xfId="8555"/>
    <cellStyle name="5x indented GHG Textfiels 3 9 20" xfId="8556"/>
    <cellStyle name="5x indented GHG Textfiels 3 9 20 2" xfId="8557"/>
    <cellStyle name="5x indented GHG Textfiels 3 9 21" xfId="8558"/>
    <cellStyle name="5x indented GHG Textfiels 3 9 21 2" xfId="8559"/>
    <cellStyle name="5x indented GHG Textfiels 3 9 22" xfId="8560"/>
    <cellStyle name="5x indented GHG Textfiels 3 9 22 2" xfId="8561"/>
    <cellStyle name="5x indented GHG Textfiels 3 9 23" xfId="8562"/>
    <cellStyle name="5x indented GHG Textfiels 3 9 23 2" xfId="8563"/>
    <cellStyle name="5x indented GHG Textfiels 3 9 24" xfId="8564"/>
    <cellStyle name="5x indented GHG Textfiels 3 9 24 2" xfId="8565"/>
    <cellStyle name="5x indented GHG Textfiels 3 9 25" xfId="8566"/>
    <cellStyle name="5x indented GHG Textfiels 3 9 25 2" xfId="8567"/>
    <cellStyle name="5x indented GHG Textfiels 3 9 26" xfId="8568"/>
    <cellStyle name="5x indented GHG Textfiels 3 9 26 2" xfId="8569"/>
    <cellStyle name="5x indented GHG Textfiels 3 9 27" xfId="8570"/>
    <cellStyle name="5x indented GHG Textfiels 3 9 27 2" xfId="8571"/>
    <cellStyle name="5x indented GHG Textfiels 3 9 28" xfId="8572"/>
    <cellStyle name="5x indented GHG Textfiels 3 9 28 2" xfId="8573"/>
    <cellStyle name="5x indented GHG Textfiels 3 9 29" xfId="8574"/>
    <cellStyle name="5x indented GHG Textfiels 3 9 29 2" xfId="8575"/>
    <cellStyle name="5x indented GHG Textfiels 3 9 3" xfId="8576"/>
    <cellStyle name="5x indented GHG Textfiels 3 9 3 2" xfId="8577"/>
    <cellStyle name="5x indented GHG Textfiels 3 9 3 2 2" xfId="8578"/>
    <cellStyle name="5x indented GHG Textfiels 3 9 3 3" xfId="8579"/>
    <cellStyle name="5x indented GHG Textfiels 3 9 3 3 2" xfId="8580"/>
    <cellStyle name="5x indented GHG Textfiels 3 9 3 4" xfId="8581"/>
    <cellStyle name="5x indented GHG Textfiels 3 9 3 4 2" xfId="8582"/>
    <cellStyle name="5x indented GHG Textfiels 3 9 3 5" xfId="8583"/>
    <cellStyle name="5x indented GHG Textfiels 3 9 3 5 2" xfId="8584"/>
    <cellStyle name="5x indented GHG Textfiels 3 9 3 6" xfId="8585"/>
    <cellStyle name="5x indented GHG Textfiels 3 9 3 6 2" xfId="8586"/>
    <cellStyle name="5x indented GHG Textfiels 3 9 3 7" xfId="8587"/>
    <cellStyle name="5x indented GHG Textfiels 3 9 30" xfId="8588"/>
    <cellStyle name="5x indented GHG Textfiels 3 9 30 2" xfId="8589"/>
    <cellStyle name="5x indented GHG Textfiels 3 9 31" xfId="8590"/>
    <cellStyle name="5x indented GHG Textfiels 3 9 31 2" xfId="8591"/>
    <cellStyle name="5x indented GHG Textfiels 3 9 32" xfId="8592"/>
    <cellStyle name="5x indented GHG Textfiels 3 9 32 2" xfId="8593"/>
    <cellStyle name="5x indented GHG Textfiels 3 9 33" xfId="8594"/>
    <cellStyle name="5x indented GHG Textfiels 3 9 34" xfId="8595"/>
    <cellStyle name="5x indented GHG Textfiels 3 9 35" xfId="8596"/>
    <cellStyle name="5x indented GHG Textfiels 3 9 36" xfId="8597"/>
    <cellStyle name="5x indented GHG Textfiels 3 9 37" xfId="8598"/>
    <cellStyle name="5x indented GHG Textfiels 3 9 4" xfId="8599"/>
    <cellStyle name="5x indented GHG Textfiels 3 9 4 2" xfId="8600"/>
    <cellStyle name="5x indented GHG Textfiels 3 9 5" xfId="8601"/>
    <cellStyle name="5x indented GHG Textfiels 3 9 5 2" xfId="8602"/>
    <cellStyle name="5x indented GHG Textfiels 3 9 6" xfId="8603"/>
    <cellStyle name="5x indented GHG Textfiels 3 9 6 2" xfId="8604"/>
    <cellStyle name="5x indented GHG Textfiels 3 9 7" xfId="8605"/>
    <cellStyle name="5x indented GHG Textfiels 3 9 7 2" xfId="8606"/>
    <cellStyle name="5x indented GHG Textfiels 3 9 8" xfId="8607"/>
    <cellStyle name="5x indented GHG Textfiels 3 9 8 2" xfId="8608"/>
    <cellStyle name="5x indented GHG Textfiels 3 9 9" xfId="8609"/>
    <cellStyle name="5x indented GHG Textfiels 3 9 9 2" xfId="8610"/>
    <cellStyle name="5x indented GHG Textfiels 4" xfId="8611"/>
    <cellStyle name="5x indented GHG Textfiels 4 10" xfId="8612"/>
    <cellStyle name="5x indented GHG Textfiels 4 10 2" xfId="8613"/>
    <cellStyle name="5x indented GHG Textfiels 4 11" xfId="8614"/>
    <cellStyle name="5x indented GHG Textfiels 4 11 2" xfId="8615"/>
    <cellStyle name="5x indented GHG Textfiels 4 12" xfId="8616"/>
    <cellStyle name="5x indented GHG Textfiels 4 12 2" xfId="8617"/>
    <cellStyle name="5x indented GHG Textfiels 4 13" xfId="8618"/>
    <cellStyle name="5x indented GHG Textfiels 4 13 2" xfId="8619"/>
    <cellStyle name="5x indented GHG Textfiels 4 14" xfId="8620"/>
    <cellStyle name="5x indented GHG Textfiels 4 14 2" xfId="8621"/>
    <cellStyle name="5x indented GHG Textfiels 4 15" xfId="8622"/>
    <cellStyle name="5x indented GHG Textfiels 4 15 2" xfId="8623"/>
    <cellStyle name="5x indented GHG Textfiels 4 16" xfId="8624"/>
    <cellStyle name="5x indented GHG Textfiels 4 16 2" xfId="8625"/>
    <cellStyle name="5x indented GHG Textfiels 4 17" xfId="8626"/>
    <cellStyle name="5x indented GHG Textfiels 4 17 2" xfId="8627"/>
    <cellStyle name="5x indented GHG Textfiels 4 18" xfId="8628"/>
    <cellStyle name="5x indented GHG Textfiels 4 18 2" xfId="8629"/>
    <cellStyle name="5x indented GHG Textfiels 4 19" xfId="8630"/>
    <cellStyle name="5x indented GHG Textfiels 4 19 2" xfId="8631"/>
    <cellStyle name="5x indented GHG Textfiels 4 2" xfId="8632"/>
    <cellStyle name="5x indented GHG Textfiels 4 2 2" xfId="8633"/>
    <cellStyle name="5x indented GHG Textfiels 4 2 2 2" xfId="8634"/>
    <cellStyle name="5x indented GHG Textfiels 4 2 3" xfId="8635"/>
    <cellStyle name="5x indented GHG Textfiels 4 2 3 2" xfId="8636"/>
    <cellStyle name="5x indented GHG Textfiels 4 2 4" xfId="8637"/>
    <cellStyle name="5x indented GHG Textfiels 4 2 4 2" xfId="8638"/>
    <cellStyle name="5x indented GHG Textfiels 4 2 5" xfId="8639"/>
    <cellStyle name="5x indented GHG Textfiels 4 2 5 2" xfId="8640"/>
    <cellStyle name="5x indented GHG Textfiels 4 2 6" xfId="8641"/>
    <cellStyle name="5x indented GHG Textfiels 4 2 6 2" xfId="8642"/>
    <cellStyle name="5x indented GHG Textfiels 4 2 7" xfId="8643"/>
    <cellStyle name="5x indented GHG Textfiels 4 2 7 2" xfId="8644"/>
    <cellStyle name="5x indented GHG Textfiels 4 2 8" xfId="8645"/>
    <cellStyle name="5x indented GHG Textfiels 4 20" xfId="8646"/>
    <cellStyle name="5x indented GHG Textfiels 4 20 2" xfId="8647"/>
    <cellStyle name="5x indented GHG Textfiels 4 21" xfId="8648"/>
    <cellStyle name="5x indented GHG Textfiels 4 21 2" xfId="8649"/>
    <cellStyle name="5x indented GHG Textfiels 4 22" xfId="8650"/>
    <cellStyle name="5x indented GHG Textfiels 4 22 2" xfId="8651"/>
    <cellStyle name="5x indented GHG Textfiels 4 23" xfId="8652"/>
    <cellStyle name="5x indented GHG Textfiels 4 23 2" xfId="8653"/>
    <cellStyle name="5x indented GHG Textfiels 4 24" xfId="8654"/>
    <cellStyle name="5x indented GHG Textfiels 4 24 2" xfId="8655"/>
    <cellStyle name="5x indented GHG Textfiels 4 25" xfId="8656"/>
    <cellStyle name="5x indented GHG Textfiels 4 25 2" xfId="8657"/>
    <cellStyle name="5x indented GHG Textfiels 4 26" xfId="8658"/>
    <cellStyle name="5x indented GHG Textfiels 4 26 2" xfId="8659"/>
    <cellStyle name="5x indented GHG Textfiels 4 27" xfId="8660"/>
    <cellStyle name="5x indented GHG Textfiels 4 27 2" xfId="8661"/>
    <cellStyle name="5x indented GHG Textfiels 4 28" xfId="8662"/>
    <cellStyle name="5x indented GHG Textfiels 4 28 2" xfId="8663"/>
    <cellStyle name="5x indented GHG Textfiels 4 29" xfId="8664"/>
    <cellStyle name="5x indented GHG Textfiels 4 29 2" xfId="8665"/>
    <cellStyle name="5x indented GHG Textfiels 4 3" xfId="8666"/>
    <cellStyle name="5x indented GHG Textfiels 4 3 2" xfId="8667"/>
    <cellStyle name="5x indented GHG Textfiels 4 3 2 2" xfId="8668"/>
    <cellStyle name="5x indented GHG Textfiels 4 3 3" xfId="8669"/>
    <cellStyle name="5x indented GHG Textfiels 4 3 3 2" xfId="8670"/>
    <cellStyle name="5x indented GHG Textfiels 4 3 4" xfId="8671"/>
    <cellStyle name="5x indented GHG Textfiels 4 3 4 2" xfId="8672"/>
    <cellStyle name="5x indented GHG Textfiels 4 3 5" xfId="8673"/>
    <cellStyle name="5x indented GHG Textfiels 4 3 5 2" xfId="8674"/>
    <cellStyle name="5x indented GHG Textfiels 4 3 6" xfId="8675"/>
    <cellStyle name="5x indented GHG Textfiels 4 3 6 2" xfId="8676"/>
    <cellStyle name="5x indented GHG Textfiels 4 3 7" xfId="8677"/>
    <cellStyle name="5x indented GHG Textfiels 4 30" xfId="8678"/>
    <cellStyle name="5x indented GHG Textfiels 4 30 2" xfId="8679"/>
    <cellStyle name="5x indented GHG Textfiels 4 31" xfId="8680"/>
    <cellStyle name="5x indented GHG Textfiels 4 31 2" xfId="8681"/>
    <cellStyle name="5x indented GHG Textfiels 4 32" xfId="8682"/>
    <cellStyle name="5x indented GHG Textfiels 4 32 2" xfId="8683"/>
    <cellStyle name="5x indented GHG Textfiels 4 33" xfId="8684"/>
    <cellStyle name="5x indented GHG Textfiels 4 33 2" xfId="8685"/>
    <cellStyle name="5x indented GHG Textfiels 4 34" xfId="8686"/>
    <cellStyle name="5x indented GHG Textfiels 4 35" xfId="8687"/>
    <cellStyle name="5x indented GHG Textfiels 4 36" xfId="8688"/>
    <cellStyle name="5x indented GHG Textfiels 4 37" xfId="8689"/>
    <cellStyle name="5x indented GHG Textfiels 4 38" xfId="8690"/>
    <cellStyle name="5x indented GHG Textfiels 4 4" xfId="8691"/>
    <cellStyle name="5x indented GHG Textfiels 4 4 2" xfId="8692"/>
    <cellStyle name="5x indented GHG Textfiels 4 4 2 2" xfId="8693"/>
    <cellStyle name="5x indented GHG Textfiels 4 4 3" xfId="8694"/>
    <cellStyle name="5x indented GHG Textfiels 4 4 3 2" xfId="8695"/>
    <cellStyle name="5x indented GHG Textfiels 4 4 4" xfId="8696"/>
    <cellStyle name="5x indented GHG Textfiels 4 4 4 2" xfId="8697"/>
    <cellStyle name="5x indented GHG Textfiels 4 4 5" xfId="8698"/>
    <cellStyle name="5x indented GHG Textfiels 4 4 5 2" xfId="8699"/>
    <cellStyle name="5x indented GHG Textfiels 4 4 6" xfId="8700"/>
    <cellStyle name="5x indented GHG Textfiels 4 4 6 2" xfId="8701"/>
    <cellStyle name="5x indented GHG Textfiels 4 4 7" xfId="8702"/>
    <cellStyle name="5x indented GHG Textfiels 4 5" xfId="8703"/>
    <cellStyle name="5x indented GHG Textfiels 4 5 2" xfId="8704"/>
    <cellStyle name="5x indented GHG Textfiels 4 6" xfId="8705"/>
    <cellStyle name="5x indented GHG Textfiels 4 6 2" xfId="8706"/>
    <cellStyle name="5x indented GHG Textfiels 4 7" xfId="8707"/>
    <cellStyle name="5x indented GHG Textfiels 4 7 2" xfId="8708"/>
    <cellStyle name="5x indented GHG Textfiels 4 8" xfId="8709"/>
    <cellStyle name="5x indented GHG Textfiels 4 8 2" xfId="8710"/>
    <cellStyle name="5x indented GHG Textfiels 4 9" xfId="8711"/>
    <cellStyle name="5x indented GHG Textfiels 4 9 2" xfId="8712"/>
    <cellStyle name="5x indented GHG Textfiels 5" xfId="8713"/>
    <cellStyle name="5x indented GHG Textfiels 5 10" xfId="8714"/>
    <cellStyle name="5x indented GHG Textfiels 5 10 2" xfId="8715"/>
    <cellStyle name="5x indented GHG Textfiels 5 11" xfId="8716"/>
    <cellStyle name="5x indented GHG Textfiels 5 11 2" xfId="8717"/>
    <cellStyle name="5x indented GHG Textfiels 5 12" xfId="8718"/>
    <cellStyle name="5x indented GHG Textfiels 5 12 2" xfId="8719"/>
    <cellStyle name="5x indented GHG Textfiels 5 13" xfId="8720"/>
    <cellStyle name="5x indented GHG Textfiels 5 13 2" xfId="8721"/>
    <cellStyle name="5x indented GHG Textfiels 5 14" xfId="8722"/>
    <cellStyle name="5x indented GHG Textfiels 5 14 2" xfId="8723"/>
    <cellStyle name="5x indented GHG Textfiels 5 15" xfId="8724"/>
    <cellStyle name="5x indented GHG Textfiels 5 15 2" xfId="8725"/>
    <cellStyle name="5x indented GHG Textfiels 5 16" xfId="8726"/>
    <cellStyle name="5x indented GHG Textfiels 5 16 2" xfId="8727"/>
    <cellStyle name="5x indented GHG Textfiels 5 17" xfId="8728"/>
    <cellStyle name="5x indented GHG Textfiels 5 17 2" xfId="8729"/>
    <cellStyle name="5x indented GHG Textfiels 5 18" xfId="8730"/>
    <cellStyle name="5x indented GHG Textfiels 5 18 2" xfId="8731"/>
    <cellStyle name="5x indented GHG Textfiels 5 19" xfId="8732"/>
    <cellStyle name="5x indented GHG Textfiels 5 19 2" xfId="8733"/>
    <cellStyle name="5x indented GHG Textfiels 5 2" xfId="8734"/>
    <cellStyle name="5x indented GHG Textfiels 5 2 2" xfId="8735"/>
    <cellStyle name="5x indented GHG Textfiels 5 2 2 2" xfId="8736"/>
    <cellStyle name="5x indented GHG Textfiels 5 2 3" xfId="8737"/>
    <cellStyle name="5x indented GHG Textfiels 5 2 3 2" xfId="8738"/>
    <cellStyle name="5x indented GHG Textfiels 5 2 4" xfId="8739"/>
    <cellStyle name="5x indented GHG Textfiels 5 2 4 2" xfId="8740"/>
    <cellStyle name="5x indented GHG Textfiels 5 2 5" xfId="8741"/>
    <cellStyle name="5x indented GHG Textfiels 5 2 5 2" xfId="8742"/>
    <cellStyle name="5x indented GHG Textfiels 5 2 6" xfId="8743"/>
    <cellStyle name="5x indented GHG Textfiels 5 2 6 2" xfId="8744"/>
    <cellStyle name="5x indented GHG Textfiels 5 2 7" xfId="8745"/>
    <cellStyle name="5x indented GHG Textfiels 5 2 7 2" xfId="8746"/>
    <cellStyle name="5x indented GHG Textfiels 5 2 8" xfId="8747"/>
    <cellStyle name="5x indented GHG Textfiels 5 20" xfId="8748"/>
    <cellStyle name="5x indented GHG Textfiels 5 20 2" xfId="8749"/>
    <cellStyle name="5x indented GHG Textfiels 5 21" xfId="8750"/>
    <cellStyle name="5x indented GHG Textfiels 5 21 2" xfId="8751"/>
    <cellStyle name="5x indented GHG Textfiels 5 22" xfId="8752"/>
    <cellStyle name="5x indented GHG Textfiels 5 22 2" xfId="8753"/>
    <cellStyle name="5x indented GHG Textfiels 5 23" xfId="8754"/>
    <cellStyle name="5x indented GHG Textfiels 5 23 2" xfId="8755"/>
    <cellStyle name="5x indented GHG Textfiels 5 24" xfId="8756"/>
    <cellStyle name="5x indented GHG Textfiels 5 24 2" xfId="8757"/>
    <cellStyle name="5x indented GHG Textfiels 5 25" xfId="8758"/>
    <cellStyle name="5x indented GHG Textfiels 5 25 2" xfId="8759"/>
    <cellStyle name="5x indented GHG Textfiels 5 26" xfId="8760"/>
    <cellStyle name="5x indented GHG Textfiels 5 26 2" xfId="8761"/>
    <cellStyle name="5x indented GHG Textfiels 5 27" xfId="8762"/>
    <cellStyle name="5x indented GHG Textfiels 5 27 2" xfId="8763"/>
    <cellStyle name="5x indented GHG Textfiels 5 28" xfId="8764"/>
    <cellStyle name="5x indented GHG Textfiels 5 28 2" xfId="8765"/>
    <cellStyle name="5x indented GHG Textfiels 5 29" xfId="8766"/>
    <cellStyle name="5x indented GHG Textfiels 5 29 2" xfId="8767"/>
    <cellStyle name="5x indented GHG Textfiels 5 3" xfId="8768"/>
    <cellStyle name="5x indented GHG Textfiels 5 3 2" xfId="8769"/>
    <cellStyle name="5x indented GHG Textfiels 5 3 2 2" xfId="8770"/>
    <cellStyle name="5x indented GHG Textfiels 5 3 3" xfId="8771"/>
    <cellStyle name="5x indented GHG Textfiels 5 3 3 2" xfId="8772"/>
    <cellStyle name="5x indented GHG Textfiels 5 3 4" xfId="8773"/>
    <cellStyle name="5x indented GHG Textfiels 5 3 4 2" xfId="8774"/>
    <cellStyle name="5x indented GHG Textfiels 5 3 5" xfId="8775"/>
    <cellStyle name="5x indented GHG Textfiels 5 3 5 2" xfId="8776"/>
    <cellStyle name="5x indented GHG Textfiels 5 3 6" xfId="8777"/>
    <cellStyle name="5x indented GHG Textfiels 5 3 6 2" xfId="8778"/>
    <cellStyle name="5x indented GHG Textfiels 5 3 7" xfId="8779"/>
    <cellStyle name="5x indented GHG Textfiels 5 30" xfId="8780"/>
    <cellStyle name="5x indented GHG Textfiels 5 30 2" xfId="8781"/>
    <cellStyle name="5x indented GHG Textfiels 5 31" xfId="8782"/>
    <cellStyle name="5x indented GHG Textfiels 5 31 2" xfId="8783"/>
    <cellStyle name="5x indented GHG Textfiels 5 32" xfId="8784"/>
    <cellStyle name="5x indented GHG Textfiels 5 32 2" xfId="8785"/>
    <cellStyle name="5x indented GHG Textfiels 5 33" xfId="8786"/>
    <cellStyle name="5x indented GHG Textfiels 5 33 2" xfId="8787"/>
    <cellStyle name="5x indented GHG Textfiels 5 34" xfId="8788"/>
    <cellStyle name="5x indented GHG Textfiels 5 35" xfId="8789"/>
    <cellStyle name="5x indented GHG Textfiels 5 36" xfId="8790"/>
    <cellStyle name="5x indented GHG Textfiels 5 37" xfId="8791"/>
    <cellStyle name="5x indented GHG Textfiels 5 38" xfId="8792"/>
    <cellStyle name="5x indented GHG Textfiels 5 4" xfId="8793"/>
    <cellStyle name="5x indented GHG Textfiels 5 4 2" xfId="8794"/>
    <cellStyle name="5x indented GHG Textfiels 5 4 2 2" xfId="8795"/>
    <cellStyle name="5x indented GHG Textfiels 5 4 3" xfId="8796"/>
    <cellStyle name="5x indented GHG Textfiels 5 4 3 2" xfId="8797"/>
    <cellStyle name="5x indented GHG Textfiels 5 4 4" xfId="8798"/>
    <cellStyle name="5x indented GHG Textfiels 5 4 4 2" xfId="8799"/>
    <cellStyle name="5x indented GHG Textfiels 5 4 5" xfId="8800"/>
    <cellStyle name="5x indented GHG Textfiels 5 4 5 2" xfId="8801"/>
    <cellStyle name="5x indented GHG Textfiels 5 4 6" xfId="8802"/>
    <cellStyle name="5x indented GHG Textfiels 5 4 6 2" xfId="8803"/>
    <cellStyle name="5x indented GHG Textfiels 5 4 7" xfId="8804"/>
    <cellStyle name="5x indented GHG Textfiels 5 5" xfId="8805"/>
    <cellStyle name="5x indented GHG Textfiels 5 5 2" xfId="8806"/>
    <cellStyle name="5x indented GHG Textfiels 5 6" xfId="8807"/>
    <cellStyle name="5x indented GHG Textfiels 5 6 2" xfId="8808"/>
    <cellStyle name="5x indented GHG Textfiels 5 7" xfId="8809"/>
    <cellStyle name="5x indented GHG Textfiels 5 7 2" xfId="8810"/>
    <cellStyle name="5x indented GHG Textfiels 5 8" xfId="8811"/>
    <cellStyle name="5x indented GHG Textfiels 5 8 2" xfId="8812"/>
    <cellStyle name="5x indented GHG Textfiels 5 9" xfId="8813"/>
    <cellStyle name="5x indented GHG Textfiels 5 9 2" xfId="8814"/>
    <cellStyle name="5x indented GHG Textfiels 6" xfId="8815"/>
    <cellStyle name="5x indented GHG Textfiels 6 10" xfId="8816"/>
    <cellStyle name="5x indented GHG Textfiels 6 10 2" xfId="8817"/>
    <cellStyle name="5x indented GHG Textfiels 6 11" xfId="8818"/>
    <cellStyle name="5x indented GHG Textfiels 6 11 2" xfId="8819"/>
    <cellStyle name="5x indented GHG Textfiels 6 12" xfId="8820"/>
    <cellStyle name="5x indented GHG Textfiels 6 12 2" xfId="8821"/>
    <cellStyle name="5x indented GHG Textfiels 6 13" xfId="8822"/>
    <cellStyle name="5x indented GHG Textfiels 6 13 2" xfId="8823"/>
    <cellStyle name="5x indented GHG Textfiels 6 14" xfId="8824"/>
    <cellStyle name="5x indented GHG Textfiels 6 14 2" xfId="8825"/>
    <cellStyle name="5x indented GHG Textfiels 6 15" xfId="8826"/>
    <cellStyle name="5x indented GHG Textfiels 6 15 2" xfId="8827"/>
    <cellStyle name="5x indented GHG Textfiels 6 16" xfId="8828"/>
    <cellStyle name="5x indented GHG Textfiels 6 16 2" xfId="8829"/>
    <cellStyle name="5x indented GHG Textfiels 6 17" xfId="8830"/>
    <cellStyle name="5x indented GHG Textfiels 6 17 2" xfId="8831"/>
    <cellStyle name="5x indented GHG Textfiels 6 18" xfId="8832"/>
    <cellStyle name="5x indented GHG Textfiels 6 18 2" xfId="8833"/>
    <cellStyle name="5x indented GHG Textfiels 6 19" xfId="8834"/>
    <cellStyle name="5x indented GHG Textfiels 6 19 2" xfId="8835"/>
    <cellStyle name="5x indented GHG Textfiels 6 2" xfId="8836"/>
    <cellStyle name="5x indented GHG Textfiels 6 2 2" xfId="8837"/>
    <cellStyle name="5x indented GHG Textfiels 6 2 2 2" xfId="8838"/>
    <cellStyle name="5x indented GHG Textfiels 6 2 3" xfId="8839"/>
    <cellStyle name="5x indented GHG Textfiels 6 2 3 2" xfId="8840"/>
    <cellStyle name="5x indented GHG Textfiels 6 2 4" xfId="8841"/>
    <cellStyle name="5x indented GHG Textfiels 6 2 4 2" xfId="8842"/>
    <cellStyle name="5x indented GHG Textfiels 6 2 5" xfId="8843"/>
    <cellStyle name="5x indented GHG Textfiels 6 2 5 2" xfId="8844"/>
    <cellStyle name="5x indented GHG Textfiels 6 2 6" xfId="8845"/>
    <cellStyle name="5x indented GHG Textfiels 6 2 6 2" xfId="8846"/>
    <cellStyle name="5x indented GHG Textfiels 6 2 7" xfId="8847"/>
    <cellStyle name="5x indented GHG Textfiels 6 2 7 2" xfId="8848"/>
    <cellStyle name="5x indented GHG Textfiels 6 2 8" xfId="8849"/>
    <cellStyle name="5x indented GHG Textfiels 6 20" xfId="8850"/>
    <cellStyle name="5x indented GHG Textfiels 6 20 2" xfId="8851"/>
    <cellStyle name="5x indented GHG Textfiels 6 21" xfId="8852"/>
    <cellStyle name="5x indented GHG Textfiels 6 21 2" xfId="8853"/>
    <cellStyle name="5x indented GHG Textfiels 6 22" xfId="8854"/>
    <cellStyle name="5x indented GHG Textfiels 6 22 2" xfId="8855"/>
    <cellStyle name="5x indented GHG Textfiels 6 23" xfId="8856"/>
    <cellStyle name="5x indented GHG Textfiels 6 23 2" xfId="8857"/>
    <cellStyle name="5x indented GHG Textfiels 6 24" xfId="8858"/>
    <cellStyle name="5x indented GHG Textfiels 6 24 2" xfId="8859"/>
    <cellStyle name="5x indented GHG Textfiels 6 25" xfId="8860"/>
    <cellStyle name="5x indented GHG Textfiels 6 25 2" xfId="8861"/>
    <cellStyle name="5x indented GHG Textfiels 6 26" xfId="8862"/>
    <cellStyle name="5x indented GHG Textfiels 6 26 2" xfId="8863"/>
    <cellStyle name="5x indented GHG Textfiels 6 27" xfId="8864"/>
    <cellStyle name="5x indented GHG Textfiels 6 27 2" xfId="8865"/>
    <cellStyle name="5x indented GHG Textfiels 6 28" xfId="8866"/>
    <cellStyle name="5x indented GHG Textfiels 6 28 2" xfId="8867"/>
    <cellStyle name="5x indented GHG Textfiels 6 29" xfId="8868"/>
    <cellStyle name="5x indented GHG Textfiels 6 29 2" xfId="8869"/>
    <cellStyle name="5x indented GHG Textfiels 6 3" xfId="8870"/>
    <cellStyle name="5x indented GHG Textfiels 6 3 2" xfId="8871"/>
    <cellStyle name="5x indented GHG Textfiels 6 3 2 2" xfId="8872"/>
    <cellStyle name="5x indented GHG Textfiels 6 3 3" xfId="8873"/>
    <cellStyle name="5x indented GHG Textfiels 6 3 3 2" xfId="8874"/>
    <cellStyle name="5x indented GHG Textfiels 6 3 4" xfId="8875"/>
    <cellStyle name="5x indented GHG Textfiels 6 3 4 2" xfId="8876"/>
    <cellStyle name="5x indented GHG Textfiels 6 3 5" xfId="8877"/>
    <cellStyle name="5x indented GHG Textfiels 6 3 5 2" xfId="8878"/>
    <cellStyle name="5x indented GHG Textfiels 6 3 6" xfId="8879"/>
    <cellStyle name="5x indented GHG Textfiels 6 3 6 2" xfId="8880"/>
    <cellStyle name="5x indented GHG Textfiels 6 3 7" xfId="8881"/>
    <cellStyle name="5x indented GHG Textfiels 6 30" xfId="8882"/>
    <cellStyle name="5x indented GHG Textfiels 6 30 2" xfId="8883"/>
    <cellStyle name="5x indented GHG Textfiels 6 31" xfId="8884"/>
    <cellStyle name="5x indented GHG Textfiels 6 31 2" xfId="8885"/>
    <cellStyle name="5x indented GHG Textfiels 6 32" xfId="8886"/>
    <cellStyle name="5x indented GHG Textfiels 6 32 2" xfId="8887"/>
    <cellStyle name="5x indented GHG Textfiels 6 33" xfId="8888"/>
    <cellStyle name="5x indented GHG Textfiels 6 33 2" xfId="8889"/>
    <cellStyle name="5x indented GHG Textfiels 6 34" xfId="8890"/>
    <cellStyle name="5x indented GHG Textfiels 6 35" xfId="8891"/>
    <cellStyle name="5x indented GHG Textfiels 6 36" xfId="8892"/>
    <cellStyle name="5x indented GHG Textfiels 6 37" xfId="8893"/>
    <cellStyle name="5x indented GHG Textfiels 6 38" xfId="8894"/>
    <cellStyle name="5x indented GHG Textfiels 6 4" xfId="8895"/>
    <cellStyle name="5x indented GHG Textfiels 6 4 2" xfId="8896"/>
    <cellStyle name="5x indented GHG Textfiels 6 4 2 2" xfId="8897"/>
    <cellStyle name="5x indented GHG Textfiels 6 4 3" xfId="8898"/>
    <cellStyle name="5x indented GHG Textfiels 6 4 3 2" xfId="8899"/>
    <cellStyle name="5x indented GHG Textfiels 6 4 4" xfId="8900"/>
    <cellStyle name="5x indented GHG Textfiels 6 4 4 2" xfId="8901"/>
    <cellStyle name="5x indented GHG Textfiels 6 4 5" xfId="8902"/>
    <cellStyle name="5x indented GHG Textfiels 6 4 5 2" xfId="8903"/>
    <cellStyle name="5x indented GHG Textfiels 6 4 6" xfId="8904"/>
    <cellStyle name="5x indented GHG Textfiels 6 4 6 2" xfId="8905"/>
    <cellStyle name="5x indented GHG Textfiels 6 4 7" xfId="8906"/>
    <cellStyle name="5x indented GHG Textfiels 6 5" xfId="8907"/>
    <cellStyle name="5x indented GHG Textfiels 6 5 2" xfId="8908"/>
    <cellStyle name="5x indented GHG Textfiels 6 6" xfId="8909"/>
    <cellStyle name="5x indented GHG Textfiels 6 6 2" xfId="8910"/>
    <cellStyle name="5x indented GHG Textfiels 6 7" xfId="8911"/>
    <cellStyle name="5x indented GHG Textfiels 6 7 2" xfId="8912"/>
    <cellStyle name="5x indented GHG Textfiels 6 8" xfId="8913"/>
    <cellStyle name="5x indented GHG Textfiels 6 8 2" xfId="8914"/>
    <cellStyle name="5x indented GHG Textfiels 6 9" xfId="8915"/>
    <cellStyle name="5x indented GHG Textfiels 6 9 2" xfId="8916"/>
    <cellStyle name="5x indented GHG Textfiels 7" xfId="8917"/>
    <cellStyle name="5x indented GHG Textfiels 7 10" xfId="8918"/>
    <cellStyle name="5x indented GHG Textfiels 7 10 2" xfId="8919"/>
    <cellStyle name="5x indented GHG Textfiels 7 11" xfId="8920"/>
    <cellStyle name="5x indented GHG Textfiels 7 11 2" xfId="8921"/>
    <cellStyle name="5x indented GHG Textfiels 7 12" xfId="8922"/>
    <cellStyle name="5x indented GHG Textfiels 7 12 2" xfId="8923"/>
    <cellStyle name="5x indented GHG Textfiels 7 13" xfId="8924"/>
    <cellStyle name="5x indented GHG Textfiels 7 13 2" xfId="8925"/>
    <cellStyle name="5x indented GHG Textfiels 7 14" xfId="8926"/>
    <cellStyle name="5x indented GHG Textfiels 7 14 2" xfId="8927"/>
    <cellStyle name="5x indented GHG Textfiels 7 15" xfId="8928"/>
    <cellStyle name="5x indented GHG Textfiels 7 15 2" xfId="8929"/>
    <cellStyle name="5x indented GHG Textfiels 7 16" xfId="8930"/>
    <cellStyle name="5x indented GHG Textfiels 7 16 2" xfId="8931"/>
    <cellStyle name="5x indented GHG Textfiels 7 17" xfId="8932"/>
    <cellStyle name="5x indented GHG Textfiels 7 17 2" xfId="8933"/>
    <cellStyle name="5x indented GHG Textfiels 7 18" xfId="8934"/>
    <cellStyle name="5x indented GHG Textfiels 7 18 2" xfId="8935"/>
    <cellStyle name="5x indented GHG Textfiels 7 19" xfId="8936"/>
    <cellStyle name="5x indented GHG Textfiels 7 19 2" xfId="8937"/>
    <cellStyle name="5x indented GHG Textfiels 7 2" xfId="8938"/>
    <cellStyle name="5x indented GHG Textfiels 7 2 2" xfId="8939"/>
    <cellStyle name="5x indented GHG Textfiels 7 2 2 2" xfId="8940"/>
    <cellStyle name="5x indented GHG Textfiels 7 2 3" xfId="8941"/>
    <cellStyle name="5x indented GHG Textfiels 7 2 3 2" xfId="8942"/>
    <cellStyle name="5x indented GHG Textfiels 7 2 4" xfId="8943"/>
    <cellStyle name="5x indented GHG Textfiels 7 2 4 2" xfId="8944"/>
    <cellStyle name="5x indented GHG Textfiels 7 2 5" xfId="8945"/>
    <cellStyle name="5x indented GHG Textfiels 7 2 5 2" xfId="8946"/>
    <cellStyle name="5x indented GHG Textfiels 7 2 6" xfId="8947"/>
    <cellStyle name="5x indented GHG Textfiels 7 2 6 2" xfId="8948"/>
    <cellStyle name="5x indented GHG Textfiels 7 2 7" xfId="8949"/>
    <cellStyle name="5x indented GHG Textfiels 7 20" xfId="8950"/>
    <cellStyle name="5x indented GHG Textfiels 7 20 2" xfId="8951"/>
    <cellStyle name="5x indented GHG Textfiels 7 21" xfId="8952"/>
    <cellStyle name="5x indented GHG Textfiels 7 21 2" xfId="8953"/>
    <cellStyle name="5x indented GHG Textfiels 7 22" xfId="8954"/>
    <cellStyle name="5x indented GHG Textfiels 7 22 2" xfId="8955"/>
    <cellStyle name="5x indented GHG Textfiels 7 23" xfId="8956"/>
    <cellStyle name="5x indented GHG Textfiels 7 23 2" xfId="8957"/>
    <cellStyle name="5x indented GHG Textfiels 7 24" xfId="8958"/>
    <cellStyle name="5x indented GHG Textfiels 7 24 2" xfId="8959"/>
    <cellStyle name="5x indented GHG Textfiels 7 25" xfId="8960"/>
    <cellStyle name="5x indented GHG Textfiels 7 25 2" xfId="8961"/>
    <cellStyle name="5x indented GHG Textfiels 7 26" xfId="8962"/>
    <cellStyle name="5x indented GHG Textfiels 7 26 2" xfId="8963"/>
    <cellStyle name="5x indented GHG Textfiels 7 27" xfId="8964"/>
    <cellStyle name="5x indented GHG Textfiels 7 27 2" xfId="8965"/>
    <cellStyle name="5x indented GHG Textfiels 7 28" xfId="8966"/>
    <cellStyle name="5x indented GHG Textfiels 7 28 2" xfId="8967"/>
    <cellStyle name="5x indented GHG Textfiels 7 29" xfId="8968"/>
    <cellStyle name="5x indented GHG Textfiels 7 29 2" xfId="8969"/>
    <cellStyle name="5x indented GHG Textfiels 7 3" xfId="8970"/>
    <cellStyle name="5x indented GHG Textfiels 7 3 2" xfId="8971"/>
    <cellStyle name="5x indented GHG Textfiels 7 3 2 2" xfId="8972"/>
    <cellStyle name="5x indented GHG Textfiels 7 3 3" xfId="8973"/>
    <cellStyle name="5x indented GHG Textfiels 7 3 3 2" xfId="8974"/>
    <cellStyle name="5x indented GHG Textfiels 7 3 4" xfId="8975"/>
    <cellStyle name="5x indented GHG Textfiels 7 3 4 2" xfId="8976"/>
    <cellStyle name="5x indented GHG Textfiels 7 3 5" xfId="8977"/>
    <cellStyle name="5x indented GHG Textfiels 7 3 5 2" xfId="8978"/>
    <cellStyle name="5x indented GHG Textfiels 7 3 6" xfId="8979"/>
    <cellStyle name="5x indented GHG Textfiels 7 3 6 2" xfId="8980"/>
    <cellStyle name="5x indented GHG Textfiels 7 3 7" xfId="8981"/>
    <cellStyle name="5x indented GHG Textfiels 7 30" xfId="8982"/>
    <cellStyle name="5x indented GHG Textfiels 7 30 2" xfId="8983"/>
    <cellStyle name="5x indented GHG Textfiels 7 31" xfId="8984"/>
    <cellStyle name="5x indented GHG Textfiels 7 31 2" xfId="8985"/>
    <cellStyle name="5x indented GHG Textfiels 7 32" xfId="8986"/>
    <cellStyle name="5x indented GHG Textfiels 7 32 2" xfId="8987"/>
    <cellStyle name="5x indented GHG Textfiels 7 33" xfId="8988"/>
    <cellStyle name="5x indented GHG Textfiels 7 34" xfId="8989"/>
    <cellStyle name="5x indented GHG Textfiels 7 35" xfId="8990"/>
    <cellStyle name="5x indented GHG Textfiels 7 36" xfId="8991"/>
    <cellStyle name="5x indented GHG Textfiels 7 37" xfId="8992"/>
    <cellStyle name="5x indented GHG Textfiels 7 4" xfId="8993"/>
    <cellStyle name="5x indented GHG Textfiels 7 4 2" xfId="8994"/>
    <cellStyle name="5x indented GHG Textfiels 7 5" xfId="8995"/>
    <cellStyle name="5x indented GHG Textfiels 7 5 2" xfId="8996"/>
    <cellStyle name="5x indented GHG Textfiels 7 6" xfId="8997"/>
    <cellStyle name="5x indented GHG Textfiels 7 6 2" xfId="8998"/>
    <cellStyle name="5x indented GHG Textfiels 7 7" xfId="8999"/>
    <cellStyle name="5x indented GHG Textfiels 7 7 2" xfId="9000"/>
    <cellStyle name="5x indented GHG Textfiels 7 8" xfId="9001"/>
    <cellStyle name="5x indented GHG Textfiels 7 8 2" xfId="9002"/>
    <cellStyle name="5x indented GHG Textfiels 7 9" xfId="9003"/>
    <cellStyle name="5x indented GHG Textfiels 7 9 2" xfId="9004"/>
    <cellStyle name="5x indented GHG Textfiels 8" xfId="9005"/>
    <cellStyle name="5x indented GHG Textfiels 8 10" xfId="9006"/>
    <cellStyle name="5x indented GHG Textfiels 8 10 2" xfId="9007"/>
    <cellStyle name="5x indented GHG Textfiels 8 11" xfId="9008"/>
    <cellStyle name="5x indented GHG Textfiels 8 11 2" xfId="9009"/>
    <cellStyle name="5x indented GHG Textfiels 8 12" xfId="9010"/>
    <cellStyle name="5x indented GHG Textfiels 8 12 2" xfId="9011"/>
    <cellStyle name="5x indented GHG Textfiels 8 13" xfId="9012"/>
    <cellStyle name="5x indented GHG Textfiels 8 13 2" xfId="9013"/>
    <cellStyle name="5x indented GHG Textfiels 8 14" xfId="9014"/>
    <cellStyle name="5x indented GHG Textfiels 8 14 2" xfId="9015"/>
    <cellStyle name="5x indented GHG Textfiels 8 15" xfId="9016"/>
    <cellStyle name="5x indented GHG Textfiels 8 15 2" xfId="9017"/>
    <cellStyle name="5x indented GHG Textfiels 8 16" xfId="9018"/>
    <cellStyle name="5x indented GHG Textfiels 8 16 2" xfId="9019"/>
    <cellStyle name="5x indented GHG Textfiels 8 17" xfId="9020"/>
    <cellStyle name="5x indented GHG Textfiels 8 17 2" xfId="9021"/>
    <cellStyle name="5x indented GHG Textfiels 8 18" xfId="9022"/>
    <cellStyle name="5x indented GHG Textfiels 8 18 2" xfId="9023"/>
    <cellStyle name="5x indented GHG Textfiels 8 19" xfId="9024"/>
    <cellStyle name="5x indented GHG Textfiels 8 19 2" xfId="9025"/>
    <cellStyle name="5x indented GHG Textfiels 8 2" xfId="9026"/>
    <cellStyle name="5x indented GHG Textfiels 8 2 2" xfId="9027"/>
    <cellStyle name="5x indented GHG Textfiels 8 2 2 2" xfId="9028"/>
    <cellStyle name="5x indented GHG Textfiels 8 2 3" xfId="9029"/>
    <cellStyle name="5x indented GHG Textfiels 8 2 3 2" xfId="9030"/>
    <cellStyle name="5x indented GHG Textfiels 8 2 4" xfId="9031"/>
    <cellStyle name="5x indented GHG Textfiels 8 2 4 2" xfId="9032"/>
    <cellStyle name="5x indented GHG Textfiels 8 2 5" xfId="9033"/>
    <cellStyle name="5x indented GHG Textfiels 8 2 5 2" xfId="9034"/>
    <cellStyle name="5x indented GHG Textfiels 8 2 6" xfId="9035"/>
    <cellStyle name="5x indented GHG Textfiels 8 2 6 2" xfId="9036"/>
    <cellStyle name="5x indented GHG Textfiels 8 2 7" xfId="9037"/>
    <cellStyle name="5x indented GHG Textfiels 8 20" xfId="9038"/>
    <cellStyle name="5x indented GHG Textfiels 8 20 2" xfId="9039"/>
    <cellStyle name="5x indented GHG Textfiels 8 21" xfId="9040"/>
    <cellStyle name="5x indented GHG Textfiels 8 21 2" xfId="9041"/>
    <cellStyle name="5x indented GHG Textfiels 8 22" xfId="9042"/>
    <cellStyle name="5x indented GHG Textfiels 8 22 2" xfId="9043"/>
    <cellStyle name="5x indented GHG Textfiels 8 23" xfId="9044"/>
    <cellStyle name="5x indented GHG Textfiels 8 23 2" xfId="9045"/>
    <cellStyle name="5x indented GHG Textfiels 8 24" xfId="9046"/>
    <cellStyle name="5x indented GHG Textfiels 8 24 2" xfId="9047"/>
    <cellStyle name="5x indented GHG Textfiels 8 25" xfId="9048"/>
    <cellStyle name="5x indented GHG Textfiels 8 25 2" xfId="9049"/>
    <cellStyle name="5x indented GHG Textfiels 8 26" xfId="9050"/>
    <cellStyle name="5x indented GHG Textfiels 8 26 2" xfId="9051"/>
    <cellStyle name="5x indented GHG Textfiels 8 27" xfId="9052"/>
    <cellStyle name="5x indented GHG Textfiels 8 27 2" xfId="9053"/>
    <cellStyle name="5x indented GHG Textfiels 8 28" xfId="9054"/>
    <cellStyle name="5x indented GHG Textfiels 8 28 2" xfId="9055"/>
    <cellStyle name="5x indented GHG Textfiels 8 29" xfId="9056"/>
    <cellStyle name="5x indented GHG Textfiels 8 29 2" xfId="9057"/>
    <cellStyle name="5x indented GHG Textfiels 8 3" xfId="9058"/>
    <cellStyle name="5x indented GHG Textfiels 8 3 2" xfId="9059"/>
    <cellStyle name="5x indented GHG Textfiels 8 3 2 2" xfId="9060"/>
    <cellStyle name="5x indented GHG Textfiels 8 3 3" xfId="9061"/>
    <cellStyle name="5x indented GHG Textfiels 8 3 3 2" xfId="9062"/>
    <cellStyle name="5x indented GHG Textfiels 8 3 4" xfId="9063"/>
    <cellStyle name="5x indented GHG Textfiels 8 3 4 2" xfId="9064"/>
    <cellStyle name="5x indented GHG Textfiels 8 3 5" xfId="9065"/>
    <cellStyle name="5x indented GHG Textfiels 8 3 5 2" xfId="9066"/>
    <cellStyle name="5x indented GHG Textfiels 8 3 6" xfId="9067"/>
    <cellStyle name="5x indented GHG Textfiels 8 3 6 2" xfId="9068"/>
    <cellStyle name="5x indented GHG Textfiels 8 3 7" xfId="9069"/>
    <cellStyle name="5x indented GHG Textfiels 8 30" xfId="9070"/>
    <cellStyle name="5x indented GHG Textfiels 8 30 2" xfId="9071"/>
    <cellStyle name="5x indented GHG Textfiels 8 31" xfId="9072"/>
    <cellStyle name="5x indented GHG Textfiels 8 31 2" xfId="9073"/>
    <cellStyle name="5x indented GHG Textfiels 8 32" xfId="9074"/>
    <cellStyle name="5x indented GHG Textfiels 8 32 2" xfId="9075"/>
    <cellStyle name="5x indented GHG Textfiels 8 33" xfId="9076"/>
    <cellStyle name="5x indented GHG Textfiels 8 34" xfId="9077"/>
    <cellStyle name="5x indented GHG Textfiels 8 35" xfId="9078"/>
    <cellStyle name="5x indented GHG Textfiels 8 36" xfId="9079"/>
    <cellStyle name="5x indented GHG Textfiels 8 37" xfId="9080"/>
    <cellStyle name="5x indented GHG Textfiels 8 4" xfId="9081"/>
    <cellStyle name="5x indented GHG Textfiels 8 4 2" xfId="9082"/>
    <cellStyle name="5x indented GHG Textfiels 8 5" xfId="9083"/>
    <cellStyle name="5x indented GHG Textfiels 8 5 2" xfId="9084"/>
    <cellStyle name="5x indented GHG Textfiels 8 6" xfId="9085"/>
    <cellStyle name="5x indented GHG Textfiels 8 6 2" xfId="9086"/>
    <cellStyle name="5x indented GHG Textfiels 8 7" xfId="9087"/>
    <cellStyle name="5x indented GHG Textfiels 8 7 2" xfId="9088"/>
    <cellStyle name="5x indented GHG Textfiels 8 8" xfId="9089"/>
    <cellStyle name="5x indented GHG Textfiels 8 8 2" xfId="9090"/>
    <cellStyle name="5x indented GHG Textfiels 8 9" xfId="9091"/>
    <cellStyle name="5x indented GHG Textfiels 8 9 2" xfId="9092"/>
    <cellStyle name="5x indented GHG Textfiels 9" xfId="9093"/>
    <cellStyle name="5x indented GHG Textfiels 9 10" xfId="9094"/>
    <cellStyle name="5x indented GHG Textfiels 9 10 2" xfId="9095"/>
    <cellStyle name="5x indented GHG Textfiels 9 11" xfId="9096"/>
    <cellStyle name="5x indented GHG Textfiels 9 11 2" xfId="9097"/>
    <cellStyle name="5x indented GHG Textfiels 9 12" xfId="9098"/>
    <cellStyle name="5x indented GHG Textfiels 9 12 2" xfId="9099"/>
    <cellStyle name="5x indented GHG Textfiels 9 13" xfId="9100"/>
    <cellStyle name="5x indented GHG Textfiels 9 13 2" xfId="9101"/>
    <cellStyle name="5x indented GHG Textfiels 9 14" xfId="9102"/>
    <cellStyle name="5x indented GHG Textfiels 9 14 2" xfId="9103"/>
    <cellStyle name="5x indented GHG Textfiels 9 15" xfId="9104"/>
    <cellStyle name="5x indented GHG Textfiels 9 15 2" xfId="9105"/>
    <cellStyle name="5x indented GHG Textfiels 9 16" xfId="9106"/>
    <cellStyle name="5x indented GHG Textfiels 9 16 2" xfId="9107"/>
    <cellStyle name="5x indented GHG Textfiels 9 17" xfId="9108"/>
    <cellStyle name="5x indented GHG Textfiels 9 17 2" xfId="9109"/>
    <cellStyle name="5x indented GHG Textfiels 9 18" xfId="9110"/>
    <cellStyle name="5x indented GHG Textfiels 9 18 2" xfId="9111"/>
    <cellStyle name="5x indented GHG Textfiels 9 19" xfId="9112"/>
    <cellStyle name="5x indented GHG Textfiels 9 19 2" xfId="9113"/>
    <cellStyle name="5x indented GHG Textfiels 9 2" xfId="9114"/>
    <cellStyle name="5x indented GHG Textfiels 9 2 2" xfId="9115"/>
    <cellStyle name="5x indented GHG Textfiels 9 2 2 2" xfId="9116"/>
    <cellStyle name="5x indented GHG Textfiels 9 2 3" xfId="9117"/>
    <cellStyle name="5x indented GHG Textfiels 9 2 3 2" xfId="9118"/>
    <cellStyle name="5x indented GHG Textfiels 9 2 4" xfId="9119"/>
    <cellStyle name="5x indented GHG Textfiels 9 2 4 2" xfId="9120"/>
    <cellStyle name="5x indented GHG Textfiels 9 2 5" xfId="9121"/>
    <cellStyle name="5x indented GHG Textfiels 9 2 5 2" xfId="9122"/>
    <cellStyle name="5x indented GHG Textfiels 9 2 6" xfId="9123"/>
    <cellStyle name="5x indented GHG Textfiels 9 2 6 2" xfId="9124"/>
    <cellStyle name="5x indented GHG Textfiels 9 2 7" xfId="9125"/>
    <cellStyle name="5x indented GHG Textfiels 9 20" xfId="9126"/>
    <cellStyle name="5x indented GHG Textfiels 9 20 2" xfId="9127"/>
    <cellStyle name="5x indented GHG Textfiels 9 21" xfId="9128"/>
    <cellStyle name="5x indented GHG Textfiels 9 21 2" xfId="9129"/>
    <cellStyle name="5x indented GHG Textfiels 9 22" xfId="9130"/>
    <cellStyle name="5x indented GHG Textfiels 9 22 2" xfId="9131"/>
    <cellStyle name="5x indented GHG Textfiels 9 23" xfId="9132"/>
    <cellStyle name="5x indented GHG Textfiels 9 23 2" xfId="9133"/>
    <cellStyle name="5x indented GHG Textfiels 9 24" xfId="9134"/>
    <cellStyle name="5x indented GHG Textfiels 9 24 2" xfId="9135"/>
    <cellStyle name="5x indented GHG Textfiels 9 25" xfId="9136"/>
    <cellStyle name="5x indented GHG Textfiels 9 25 2" xfId="9137"/>
    <cellStyle name="5x indented GHG Textfiels 9 26" xfId="9138"/>
    <cellStyle name="5x indented GHG Textfiels 9 26 2" xfId="9139"/>
    <cellStyle name="5x indented GHG Textfiels 9 27" xfId="9140"/>
    <cellStyle name="5x indented GHG Textfiels 9 27 2" xfId="9141"/>
    <cellStyle name="5x indented GHG Textfiels 9 28" xfId="9142"/>
    <cellStyle name="5x indented GHG Textfiels 9 28 2" xfId="9143"/>
    <cellStyle name="5x indented GHG Textfiels 9 29" xfId="9144"/>
    <cellStyle name="5x indented GHG Textfiels 9 29 2" xfId="9145"/>
    <cellStyle name="5x indented GHG Textfiels 9 3" xfId="9146"/>
    <cellStyle name="5x indented GHG Textfiels 9 3 2" xfId="9147"/>
    <cellStyle name="5x indented GHG Textfiels 9 3 2 2" xfId="9148"/>
    <cellStyle name="5x indented GHG Textfiels 9 3 3" xfId="9149"/>
    <cellStyle name="5x indented GHG Textfiels 9 3 3 2" xfId="9150"/>
    <cellStyle name="5x indented GHG Textfiels 9 3 4" xfId="9151"/>
    <cellStyle name="5x indented GHG Textfiels 9 3 4 2" xfId="9152"/>
    <cellStyle name="5x indented GHG Textfiels 9 3 5" xfId="9153"/>
    <cellStyle name="5x indented GHG Textfiels 9 3 5 2" xfId="9154"/>
    <cellStyle name="5x indented GHG Textfiels 9 3 6" xfId="9155"/>
    <cellStyle name="5x indented GHG Textfiels 9 3 6 2" xfId="9156"/>
    <cellStyle name="5x indented GHG Textfiels 9 3 7" xfId="9157"/>
    <cellStyle name="5x indented GHG Textfiels 9 30" xfId="9158"/>
    <cellStyle name="5x indented GHG Textfiels 9 30 2" xfId="9159"/>
    <cellStyle name="5x indented GHG Textfiels 9 31" xfId="9160"/>
    <cellStyle name="5x indented GHG Textfiels 9 31 2" xfId="9161"/>
    <cellStyle name="5x indented GHG Textfiels 9 32" xfId="9162"/>
    <cellStyle name="5x indented GHG Textfiels 9 32 2" xfId="9163"/>
    <cellStyle name="5x indented GHG Textfiels 9 33" xfId="9164"/>
    <cellStyle name="5x indented GHG Textfiels 9 34" xfId="9165"/>
    <cellStyle name="5x indented GHG Textfiels 9 35" xfId="9166"/>
    <cellStyle name="5x indented GHG Textfiels 9 36" xfId="9167"/>
    <cellStyle name="5x indented GHG Textfiels 9 37" xfId="9168"/>
    <cellStyle name="5x indented GHG Textfiels 9 4" xfId="9169"/>
    <cellStyle name="5x indented GHG Textfiels 9 4 2" xfId="9170"/>
    <cellStyle name="5x indented GHG Textfiels 9 5" xfId="9171"/>
    <cellStyle name="5x indented GHG Textfiels 9 5 2" xfId="9172"/>
    <cellStyle name="5x indented GHG Textfiels 9 6" xfId="9173"/>
    <cellStyle name="5x indented GHG Textfiels 9 6 2" xfId="9174"/>
    <cellStyle name="5x indented GHG Textfiels 9 7" xfId="9175"/>
    <cellStyle name="5x indented GHG Textfiels 9 7 2" xfId="9176"/>
    <cellStyle name="5x indented GHG Textfiels 9 8" xfId="9177"/>
    <cellStyle name="5x indented GHG Textfiels 9 8 2" xfId="9178"/>
    <cellStyle name="5x indented GHG Textfiels 9 9" xfId="9179"/>
    <cellStyle name="5x indented GHG Textfiels 9 9 2" xfId="9180"/>
    <cellStyle name="6" xfId="9181"/>
    <cellStyle name="6_vak personenverkehr_1Juli-1" xfId="9182"/>
    <cellStyle name="60 % - Akzent1 2" xfId="2635"/>
    <cellStyle name="60 % - Akzent1 3" xfId="2601"/>
    <cellStyle name="60 % - Akzent1 4" xfId="2510"/>
    <cellStyle name="60 % - Akzent2 2" xfId="277"/>
    <cellStyle name="60 % - Akzent2 2 2" xfId="9183"/>
    <cellStyle name="60 % - Akzent2 3" xfId="2636"/>
    <cellStyle name="60 % - Akzent2 4" xfId="2605"/>
    <cellStyle name="60 % - Akzent2 5" xfId="2511"/>
    <cellStyle name="60 % - Akzent3 2" xfId="2637"/>
    <cellStyle name="60 % - Akzent3 3" xfId="2609"/>
    <cellStyle name="60 % - Akzent3 4" xfId="2512"/>
    <cellStyle name="60 % - Akzent4 2" xfId="2638"/>
    <cellStyle name="60 % - Akzent4 3" xfId="2613"/>
    <cellStyle name="60 % - Akzent4 4" xfId="2513"/>
    <cellStyle name="60 % - Akzent5 2" xfId="2639"/>
    <cellStyle name="60 % - Akzent5 3" xfId="2617"/>
    <cellStyle name="60 % - Akzent5 4" xfId="2514"/>
    <cellStyle name="60 % - Akzent6 2" xfId="2640"/>
    <cellStyle name="60 % - Akzent6 3" xfId="2621"/>
    <cellStyle name="60 % - Akzent6 4" xfId="2515"/>
    <cellStyle name="60% - Accent1" xfId="19"/>
    <cellStyle name="60% - Accent2" xfId="20"/>
    <cellStyle name="60% - Accent3" xfId="21"/>
    <cellStyle name="60% - Accent4" xfId="22"/>
    <cellStyle name="60% - Accent5" xfId="23"/>
    <cellStyle name="60% - Accent6" xfId="24"/>
    <cellStyle name="60% - Akzent1 2" xfId="156"/>
    <cellStyle name="60% - Akzent1 3" xfId="9184"/>
    <cellStyle name="60% - Akzent2 2" xfId="157"/>
    <cellStyle name="60% - Akzent2 3" xfId="9185"/>
    <cellStyle name="60% - Akzent3 2" xfId="158"/>
    <cellStyle name="60% - Akzent3 3" xfId="9186"/>
    <cellStyle name="60% - Akzent4 2" xfId="159"/>
    <cellStyle name="60% - Akzent4 3" xfId="9187"/>
    <cellStyle name="60% - Akzent5 2" xfId="160"/>
    <cellStyle name="60% - Akzent5 3" xfId="9188"/>
    <cellStyle name="60% - Akzent6 2" xfId="161"/>
    <cellStyle name="60% - Akzent6 3" xfId="9189"/>
    <cellStyle name="6mitP" xfId="9190"/>
    <cellStyle name="6ohneP" xfId="9191"/>
    <cellStyle name="7mitP" xfId="9192"/>
    <cellStyle name="9" xfId="9193"/>
    <cellStyle name="9_vak personenverkehr_1Juli-1" xfId="9194"/>
    <cellStyle name="9mitP" xfId="9195"/>
    <cellStyle name="9ohneP" xfId="9196"/>
    <cellStyle name="A4 Auto Format" xfId="25"/>
    <cellStyle name="A4 Auto Format 2" xfId="26"/>
    <cellStyle name="A4 Auto Format 3" xfId="107"/>
    <cellStyle name="A4 Auto Format 3 2" xfId="196"/>
    <cellStyle name="A4 Gg" xfId="9197"/>
    <cellStyle name="A4 kg" xfId="9198"/>
    <cellStyle name="A4 kt" xfId="9199"/>
    <cellStyle name="A4 No Format" xfId="27"/>
    <cellStyle name="A4 No Format 2" xfId="108"/>
    <cellStyle name="A4 No Format 2 2" xfId="197"/>
    <cellStyle name="A4 Normal" xfId="28"/>
    <cellStyle name="A4 Normal 2" xfId="29"/>
    <cellStyle name="A4 Normal 3" xfId="109"/>
    <cellStyle name="A4 Normal 3 2" xfId="198"/>
    <cellStyle name="A4 Stck" xfId="9200"/>
    <cellStyle name="A4 Stk" xfId="9201"/>
    <cellStyle name="A4 T.Stk" xfId="9202"/>
    <cellStyle name="A4 TJ" xfId="9203"/>
    <cellStyle name="A4 TStk" xfId="9204"/>
    <cellStyle name="A4 Year" xfId="9205"/>
    <cellStyle name="Accent1" xfId="30"/>
    <cellStyle name="Accent2" xfId="31"/>
    <cellStyle name="Accent3" xfId="32"/>
    <cellStyle name="Accent4" xfId="33"/>
    <cellStyle name="Accent5" xfId="34"/>
    <cellStyle name="Accent6" xfId="35"/>
    <cellStyle name="AggOrange_CRFReport-template" xfId="9206"/>
    <cellStyle name="AggOrange9_CRFReport-template" xfId="9207"/>
    <cellStyle name="Akzent1 2" xfId="162"/>
    <cellStyle name="Akzent1 2 2" xfId="9208"/>
    <cellStyle name="Akzent1 3" xfId="2641"/>
    <cellStyle name="Akzent1 3 2" xfId="9209"/>
    <cellStyle name="Akzent1 4" xfId="2598"/>
    <cellStyle name="Akzent1 5" xfId="2516"/>
    <cellStyle name="Akzent2 2" xfId="163"/>
    <cellStyle name="Akzent2 2 2" xfId="9210"/>
    <cellStyle name="Akzent2 3" xfId="2642"/>
    <cellStyle name="Akzent2 3 2" xfId="9211"/>
    <cellStyle name="Akzent2 4" xfId="2602"/>
    <cellStyle name="Akzent2 5" xfId="2517"/>
    <cellStyle name="Akzent3 2" xfId="164"/>
    <cellStyle name="Akzent3 2 2" xfId="9212"/>
    <cellStyle name="Akzent3 3" xfId="2643"/>
    <cellStyle name="Akzent3 3 2" xfId="9213"/>
    <cellStyle name="Akzent3 4" xfId="2606"/>
    <cellStyle name="Akzent3 5" xfId="2518"/>
    <cellStyle name="Akzent4 2" xfId="165"/>
    <cellStyle name="Akzent4 2 2" xfId="9214"/>
    <cellStyle name="Akzent4 3" xfId="2644"/>
    <cellStyle name="Akzent4 3 2" xfId="9215"/>
    <cellStyle name="Akzent4 4" xfId="2610"/>
    <cellStyle name="Akzent4 5" xfId="2519"/>
    <cellStyle name="Akzent5 2" xfId="166"/>
    <cellStyle name="Akzent5 3" xfId="2645"/>
    <cellStyle name="Akzent5 3 2" xfId="9216"/>
    <cellStyle name="Akzent5 4" xfId="2614"/>
    <cellStyle name="Akzent5 5" xfId="2520"/>
    <cellStyle name="Akzent6 2" xfId="167"/>
    <cellStyle name="Akzent6 2 2" xfId="9217"/>
    <cellStyle name="Akzent6 3" xfId="2646"/>
    <cellStyle name="Akzent6 3 2" xfId="9218"/>
    <cellStyle name="Akzent6 4" xfId="2618"/>
    <cellStyle name="Akzent6 5" xfId="2521"/>
    <cellStyle name="Ausgabe 10" xfId="2522"/>
    <cellStyle name="Ausgabe 2" xfId="168"/>
    <cellStyle name="Ausgabe 2 10" xfId="2725"/>
    <cellStyle name="Ausgabe 2 2" xfId="415"/>
    <cellStyle name="Ausgabe 2 2 2" xfId="602"/>
    <cellStyle name="Ausgabe 2 2 2 2" xfId="1721"/>
    <cellStyle name="Ausgabe 2 2 2 3" xfId="3119"/>
    <cellStyle name="Ausgabe 2 2 3" xfId="806"/>
    <cellStyle name="Ausgabe 2 2 3 2" xfId="1876"/>
    <cellStyle name="Ausgabe 2 2 3 3" xfId="3322"/>
    <cellStyle name="Ausgabe 2 2 4" xfId="807"/>
    <cellStyle name="Ausgabe 2 2 4 2" xfId="1877"/>
    <cellStyle name="Ausgabe 2 2 4 3" xfId="3323"/>
    <cellStyle name="Ausgabe 2 2 5" xfId="808"/>
    <cellStyle name="Ausgabe 2 2 5 2" xfId="1878"/>
    <cellStyle name="Ausgabe 2 2 5 3" xfId="3324"/>
    <cellStyle name="Ausgabe 2 2 6" xfId="791"/>
    <cellStyle name="Ausgabe 2 2 6 2" xfId="4596"/>
    <cellStyle name="Ausgabe 2 2 6 3" xfId="3308"/>
    <cellStyle name="Ausgabe 2 2 7" xfId="4490"/>
    <cellStyle name="Ausgabe 2 2 8" xfId="9220"/>
    <cellStyle name="Ausgabe 2 2 9" xfId="2936"/>
    <cellStyle name="Ausgabe 2 3" xfId="472"/>
    <cellStyle name="Ausgabe 2 3 2" xfId="656"/>
    <cellStyle name="Ausgabe 2 3 2 2" xfId="1774"/>
    <cellStyle name="Ausgabe 2 3 2 3" xfId="3173"/>
    <cellStyle name="Ausgabe 2 3 3" xfId="809"/>
    <cellStyle name="Ausgabe 2 3 3 2" xfId="1879"/>
    <cellStyle name="Ausgabe 2 3 3 3" xfId="3325"/>
    <cellStyle name="Ausgabe 2 3 4" xfId="810"/>
    <cellStyle name="Ausgabe 2 3 4 2" xfId="1880"/>
    <cellStyle name="Ausgabe 2 3 4 3" xfId="3326"/>
    <cellStyle name="Ausgabe 2 3 5" xfId="811"/>
    <cellStyle name="Ausgabe 2 3 5 2" xfId="1881"/>
    <cellStyle name="Ausgabe 2 3 5 3" xfId="3327"/>
    <cellStyle name="Ausgabe 2 3 6" xfId="1604"/>
    <cellStyle name="Ausgabe 2 3 7" xfId="9221"/>
    <cellStyle name="Ausgabe 2 3 8" xfId="2990"/>
    <cellStyle name="Ausgabe 2 4" xfId="237"/>
    <cellStyle name="Ausgabe 2 4 2" xfId="812"/>
    <cellStyle name="Ausgabe 2 4 2 2" xfId="1882"/>
    <cellStyle name="Ausgabe 2 4 2 3" xfId="3328"/>
    <cellStyle name="Ausgabe 2 4 3" xfId="1462"/>
    <cellStyle name="Ausgabe 2 4 4" xfId="53829"/>
    <cellStyle name="Ausgabe 2 4 5" xfId="2789"/>
    <cellStyle name="Ausgabe 2 5" xfId="813"/>
    <cellStyle name="Ausgabe 2 5 2" xfId="1883"/>
    <cellStyle name="Ausgabe 2 5 3" xfId="3329"/>
    <cellStyle name="Ausgabe 2 6" xfId="814"/>
    <cellStyle name="Ausgabe 2 6 2" xfId="1884"/>
    <cellStyle name="Ausgabe 2 6 3" xfId="3330"/>
    <cellStyle name="Ausgabe 2 7" xfId="815"/>
    <cellStyle name="Ausgabe 2 7 2" xfId="1885"/>
    <cellStyle name="Ausgabe 2 7 3" xfId="3331"/>
    <cellStyle name="Ausgabe 2 8" xfId="4298"/>
    <cellStyle name="Ausgabe 2 9" xfId="9219"/>
    <cellStyle name="Ausgabe 3" xfId="385"/>
    <cellStyle name="Ausgabe 3 2" xfId="573"/>
    <cellStyle name="Ausgabe 3 2 2" xfId="1692"/>
    <cellStyle name="Ausgabe 3 2 3" xfId="9223"/>
    <cellStyle name="Ausgabe 3 2 4" xfId="3090"/>
    <cellStyle name="Ausgabe 3 3" xfId="816"/>
    <cellStyle name="Ausgabe 3 3 2" xfId="1886"/>
    <cellStyle name="Ausgabe 3 3 3" xfId="3332"/>
    <cellStyle name="Ausgabe 3 4" xfId="817"/>
    <cellStyle name="Ausgabe 3 4 2" xfId="1887"/>
    <cellStyle name="Ausgabe 3 4 3" xfId="3333"/>
    <cellStyle name="Ausgabe 3 5" xfId="818"/>
    <cellStyle name="Ausgabe 3 5 2" xfId="1888"/>
    <cellStyle name="Ausgabe 3 5 3" xfId="3334"/>
    <cellStyle name="Ausgabe 3 6" xfId="765"/>
    <cellStyle name="Ausgabe 3 6 2" xfId="4571"/>
    <cellStyle name="Ausgabe 3 6 3" xfId="3282"/>
    <cellStyle name="Ausgabe 3 7" xfId="4465"/>
    <cellStyle name="Ausgabe 3 8" xfId="9222"/>
    <cellStyle name="Ausgabe 3 9" xfId="2907"/>
    <cellStyle name="Ausgabe 4" xfId="442"/>
    <cellStyle name="Ausgabe 4 2" xfId="627"/>
    <cellStyle name="Ausgabe 4 2 2" xfId="1745"/>
    <cellStyle name="Ausgabe 4 2 3" xfId="9225"/>
    <cellStyle name="Ausgabe 4 2 4" xfId="3144"/>
    <cellStyle name="Ausgabe 4 3" xfId="819"/>
    <cellStyle name="Ausgabe 4 3 2" xfId="1889"/>
    <cellStyle name="Ausgabe 4 3 3" xfId="3335"/>
    <cellStyle name="Ausgabe 4 4" xfId="820"/>
    <cellStyle name="Ausgabe 4 4 2" xfId="1890"/>
    <cellStyle name="Ausgabe 4 4 3" xfId="3336"/>
    <cellStyle name="Ausgabe 4 5" xfId="821"/>
    <cellStyle name="Ausgabe 4 5 2" xfId="1891"/>
    <cellStyle name="Ausgabe 4 5 3" xfId="3337"/>
    <cellStyle name="Ausgabe 4 6" xfId="1575"/>
    <cellStyle name="Ausgabe 4 7" xfId="9224"/>
    <cellStyle name="Ausgabe 4 8" xfId="2961"/>
    <cellStyle name="Ausgabe 5" xfId="2647"/>
    <cellStyle name="Ausgabe 5 2" xfId="9226"/>
    <cellStyle name="Ausgabe 6" xfId="4114"/>
    <cellStyle name="Ausgabe 6 2" xfId="9227"/>
    <cellStyle name="Ausgabe 7" xfId="9228"/>
    <cellStyle name="Ausgabe 8" xfId="9229"/>
    <cellStyle name="Ausgabe 9" xfId="2590"/>
    <cellStyle name="Bad" xfId="36"/>
    <cellStyle name="Berechnung 10" xfId="2523"/>
    <cellStyle name="Berechnung 2" xfId="169"/>
    <cellStyle name="Berechnung 2 10" xfId="2726"/>
    <cellStyle name="Berechnung 2 2" xfId="416"/>
    <cellStyle name="Berechnung 2 2 2" xfId="603"/>
    <cellStyle name="Berechnung 2 2 2 2" xfId="1722"/>
    <cellStyle name="Berechnung 2 2 2 3" xfId="3120"/>
    <cellStyle name="Berechnung 2 2 3" xfId="822"/>
    <cellStyle name="Berechnung 2 2 3 2" xfId="1892"/>
    <cellStyle name="Berechnung 2 2 3 3" xfId="3338"/>
    <cellStyle name="Berechnung 2 2 4" xfId="823"/>
    <cellStyle name="Berechnung 2 2 4 2" xfId="1893"/>
    <cellStyle name="Berechnung 2 2 4 3" xfId="3339"/>
    <cellStyle name="Berechnung 2 2 5" xfId="824"/>
    <cellStyle name="Berechnung 2 2 5 2" xfId="1894"/>
    <cellStyle name="Berechnung 2 2 5 3" xfId="3340"/>
    <cellStyle name="Berechnung 2 2 6" xfId="792"/>
    <cellStyle name="Berechnung 2 2 6 2" xfId="4597"/>
    <cellStyle name="Berechnung 2 2 6 3" xfId="3309"/>
    <cellStyle name="Berechnung 2 2 7" xfId="4491"/>
    <cellStyle name="Berechnung 2 2 8" xfId="9231"/>
    <cellStyle name="Berechnung 2 2 9" xfId="2937"/>
    <cellStyle name="Berechnung 2 3" xfId="473"/>
    <cellStyle name="Berechnung 2 3 2" xfId="657"/>
    <cellStyle name="Berechnung 2 3 2 2" xfId="1775"/>
    <cellStyle name="Berechnung 2 3 2 3" xfId="3174"/>
    <cellStyle name="Berechnung 2 3 3" xfId="825"/>
    <cellStyle name="Berechnung 2 3 3 2" xfId="1895"/>
    <cellStyle name="Berechnung 2 3 3 3" xfId="3341"/>
    <cellStyle name="Berechnung 2 3 4" xfId="826"/>
    <cellStyle name="Berechnung 2 3 4 2" xfId="1896"/>
    <cellStyle name="Berechnung 2 3 4 3" xfId="3342"/>
    <cellStyle name="Berechnung 2 3 5" xfId="827"/>
    <cellStyle name="Berechnung 2 3 5 2" xfId="1897"/>
    <cellStyle name="Berechnung 2 3 5 3" xfId="3343"/>
    <cellStyle name="Berechnung 2 3 6" xfId="1605"/>
    <cellStyle name="Berechnung 2 3 7" xfId="9232"/>
    <cellStyle name="Berechnung 2 3 8" xfId="2991"/>
    <cellStyle name="Berechnung 2 4" xfId="231"/>
    <cellStyle name="Berechnung 2 4 2" xfId="828"/>
    <cellStyle name="Berechnung 2 4 2 2" xfId="1898"/>
    <cellStyle name="Berechnung 2 4 2 3" xfId="3344"/>
    <cellStyle name="Berechnung 2 4 3" xfId="1456"/>
    <cellStyle name="Berechnung 2 4 4" xfId="53830"/>
    <cellStyle name="Berechnung 2 4 5" xfId="2783"/>
    <cellStyle name="Berechnung 2 5" xfId="829"/>
    <cellStyle name="Berechnung 2 5 2" xfId="1899"/>
    <cellStyle name="Berechnung 2 5 3" xfId="3345"/>
    <cellStyle name="Berechnung 2 6" xfId="830"/>
    <cellStyle name="Berechnung 2 6 2" xfId="1900"/>
    <cellStyle name="Berechnung 2 6 3" xfId="3346"/>
    <cellStyle name="Berechnung 2 7" xfId="831"/>
    <cellStyle name="Berechnung 2 7 2" xfId="1901"/>
    <cellStyle name="Berechnung 2 7 3" xfId="3347"/>
    <cellStyle name="Berechnung 2 8" xfId="4299"/>
    <cellStyle name="Berechnung 2 9" xfId="9230"/>
    <cellStyle name="Berechnung 3" xfId="388"/>
    <cellStyle name="Berechnung 3 2" xfId="576"/>
    <cellStyle name="Berechnung 3 2 2" xfId="1695"/>
    <cellStyle name="Berechnung 3 2 3" xfId="9234"/>
    <cellStyle name="Berechnung 3 2 4" xfId="3093"/>
    <cellStyle name="Berechnung 3 3" xfId="832"/>
    <cellStyle name="Berechnung 3 3 2" xfId="1902"/>
    <cellStyle name="Berechnung 3 3 3" xfId="3348"/>
    <cellStyle name="Berechnung 3 4" xfId="833"/>
    <cellStyle name="Berechnung 3 4 2" xfId="1903"/>
    <cellStyle name="Berechnung 3 4 3" xfId="3349"/>
    <cellStyle name="Berechnung 3 5" xfId="834"/>
    <cellStyle name="Berechnung 3 5 2" xfId="1904"/>
    <cellStyle name="Berechnung 3 5 3" xfId="3350"/>
    <cellStyle name="Berechnung 3 6" xfId="768"/>
    <cellStyle name="Berechnung 3 6 2" xfId="4574"/>
    <cellStyle name="Berechnung 3 6 3" xfId="3285"/>
    <cellStyle name="Berechnung 3 7" xfId="4468"/>
    <cellStyle name="Berechnung 3 8" xfId="9233"/>
    <cellStyle name="Berechnung 3 9" xfId="2910"/>
    <cellStyle name="Berechnung 4" xfId="443"/>
    <cellStyle name="Berechnung 4 2" xfId="628"/>
    <cellStyle name="Berechnung 4 2 2" xfId="1746"/>
    <cellStyle name="Berechnung 4 2 3" xfId="9236"/>
    <cellStyle name="Berechnung 4 2 4" xfId="3145"/>
    <cellStyle name="Berechnung 4 3" xfId="835"/>
    <cellStyle name="Berechnung 4 3 2" xfId="1905"/>
    <cellStyle name="Berechnung 4 3 3" xfId="3351"/>
    <cellStyle name="Berechnung 4 4" xfId="836"/>
    <cellStyle name="Berechnung 4 4 2" xfId="1906"/>
    <cellStyle name="Berechnung 4 4 3" xfId="3352"/>
    <cellStyle name="Berechnung 4 5" xfId="837"/>
    <cellStyle name="Berechnung 4 5 2" xfId="1907"/>
    <cellStyle name="Berechnung 4 5 3" xfId="3353"/>
    <cellStyle name="Berechnung 4 6" xfId="1576"/>
    <cellStyle name="Berechnung 4 7" xfId="9235"/>
    <cellStyle name="Berechnung 4 8" xfId="2962"/>
    <cellStyle name="Berechnung 5" xfId="2648"/>
    <cellStyle name="Berechnung 5 2" xfId="9237"/>
    <cellStyle name="Berechnung 6" xfId="4116"/>
    <cellStyle name="Berechnung 6 2" xfId="9238"/>
    <cellStyle name="Berechnung 7" xfId="9239"/>
    <cellStyle name="Berechnung 8" xfId="9240"/>
    <cellStyle name="Berechnung 9" xfId="2591"/>
    <cellStyle name="Bold GHG Numbers (0.00)" xfId="37"/>
    <cellStyle name="Bold GHG Numbers (0.00) 2" xfId="199"/>
    <cellStyle name="Bold GHG Numbers (0.00) 2 2" xfId="200"/>
    <cellStyle name="Bold GHG Numbers (0.00) 2 3" xfId="326"/>
    <cellStyle name="Bold GHG Numbers (0.00) 2 3 2" xfId="2851"/>
    <cellStyle name="Bold GHG Numbers (0.00) 2 4" xfId="2735"/>
    <cellStyle name="Bold GHG Numbers (0.00) 3" xfId="2649"/>
    <cellStyle name="Calculation" xfId="38"/>
    <cellStyle name="Calculation 10" xfId="9242"/>
    <cellStyle name="Calculation 10 2" xfId="9243"/>
    <cellStyle name="Calculation 11" xfId="9244"/>
    <cellStyle name="Calculation 11 2" xfId="9245"/>
    <cellStyle name="Calculation 12" xfId="9246"/>
    <cellStyle name="Calculation 12 2" xfId="9247"/>
    <cellStyle name="Calculation 13" xfId="9248"/>
    <cellStyle name="Calculation 13 2" xfId="9249"/>
    <cellStyle name="Calculation 14" xfId="9250"/>
    <cellStyle name="Calculation 14 2" xfId="9251"/>
    <cellStyle name="Calculation 15" xfId="9252"/>
    <cellStyle name="Calculation 15 2" xfId="9253"/>
    <cellStyle name="Calculation 16" xfId="9254"/>
    <cellStyle name="Calculation 16 2" xfId="9255"/>
    <cellStyle name="Calculation 17" xfId="9256"/>
    <cellStyle name="Calculation 17 2" xfId="9257"/>
    <cellStyle name="Calculation 18" xfId="9258"/>
    <cellStyle name="Calculation 18 2" xfId="9259"/>
    <cellStyle name="Calculation 19" xfId="9260"/>
    <cellStyle name="Calculation 19 2" xfId="9261"/>
    <cellStyle name="Calculation 2" xfId="94"/>
    <cellStyle name="Calculation 2 10" xfId="838"/>
    <cellStyle name="Calculation 2 10 10" xfId="9264"/>
    <cellStyle name="Calculation 2 10 10 2" xfId="9265"/>
    <cellStyle name="Calculation 2 10 11" xfId="9266"/>
    <cellStyle name="Calculation 2 10 11 2" xfId="9267"/>
    <cellStyle name="Calculation 2 10 12" xfId="9268"/>
    <cellStyle name="Calculation 2 10 12 2" xfId="9269"/>
    <cellStyle name="Calculation 2 10 13" xfId="9270"/>
    <cellStyle name="Calculation 2 10 13 2" xfId="9271"/>
    <cellStyle name="Calculation 2 10 14" xfId="9272"/>
    <cellStyle name="Calculation 2 10 14 2" xfId="9273"/>
    <cellStyle name="Calculation 2 10 15" xfId="9274"/>
    <cellStyle name="Calculation 2 10 15 2" xfId="9275"/>
    <cellStyle name="Calculation 2 10 16" xfId="9276"/>
    <cellStyle name="Calculation 2 10 16 2" xfId="9277"/>
    <cellStyle name="Calculation 2 10 17" xfId="9278"/>
    <cellStyle name="Calculation 2 10 17 2" xfId="9279"/>
    <cellStyle name="Calculation 2 10 18" xfId="9280"/>
    <cellStyle name="Calculation 2 10 18 2" xfId="9281"/>
    <cellStyle name="Calculation 2 10 19" xfId="9282"/>
    <cellStyle name="Calculation 2 10 19 2" xfId="9283"/>
    <cellStyle name="Calculation 2 10 2" xfId="1908"/>
    <cellStyle name="Calculation 2 10 2 2" xfId="9285"/>
    <cellStyle name="Calculation 2 10 2 2 2" xfId="9286"/>
    <cellStyle name="Calculation 2 10 2 3" xfId="9287"/>
    <cellStyle name="Calculation 2 10 2 3 2" xfId="9288"/>
    <cellStyle name="Calculation 2 10 2 4" xfId="9289"/>
    <cellStyle name="Calculation 2 10 2 4 2" xfId="9290"/>
    <cellStyle name="Calculation 2 10 2 5" xfId="9291"/>
    <cellStyle name="Calculation 2 10 2 5 2" xfId="9292"/>
    <cellStyle name="Calculation 2 10 2 6" xfId="9293"/>
    <cellStyle name="Calculation 2 10 2 6 2" xfId="9294"/>
    <cellStyle name="Calculation 2 10 2 7" xfId="9295"/>
    <cellStyle name="Calculation 2 10 2 8" xfId="9284"/>
    <cellStyle name="Calculation 2 10 20" xfId="9296"/>
    <cellStyle name="Calculation 2 10 20 2" xfId="9297"/>
    <cellStyle name="Calculation 2 10 21" xfId="9298"/>
    <cellStyle name="Calculation 2 10 21 2" xfId="9299"/>
    <cellStyle name="Calculation 2 10 22" xfId="9300"/>
    <cellStyle name="Calculation 2 10 22 2" xfId="9301"/>
    <cellStyle name="Calculation 2 10 23" xfId="9302"/>
    <cellStyle name="Calculation 2 10 23 2" xfId="9303"/>
    <cellStyle name="Calculation 2 10 24" xfId="9304"/>
    <cellStyle name="Calculation 2 10 24 2" xfId="9305"/>
    <cellStyle name="Calculation 2 10 25" xfId="9306"/>
    <cellStyle name="Calculation 2 10 25 2" xfId="9307"/>
    <cellStyle name="Calculation 2 10 26" xfId="9308"/>
    <cellStyle name="Calculation 2 10 26 2" xfId="9309"/>
    <cellStyle name="Calculation 2 10 27" xfId="9310"/>
    <cellStyle name="Calculation 2 10 27 2" xfId="9311"/>
    <cellStyle name="Calculation 2 10 28" xfId="9312"/>
    <cellStyle name="Calculation 2 10 28 2" xfId="9313"/>
    <cellStyle name="Calculation 2 10 29" xfId="9314"/>
    <cellStyle name="Calculation 2 10 29 2" xfId="9315"/>
    <cellStyle name="Calculation 2 10 3" xfId="9316"/>
    <cellStyle name="Calculation 2 10 3 2" xfId="9317"/>
    <cellStyle name="Calculation 2 10 3 2 2" xfId="9318"/>
    <cellStyle name="Calculation 2 10 3 3" xfId="9319"/>
    <cellStyle name="Calculation 2 10 3 3 2" xfId="9320"/>
    <cellStyle name="Calculation 2 10 3 4" xfId="9321"/>
    <cellStyle name="Calculation 2 10 3 4 2" xfId="9322"/>
    <cellStyle name="Calculation 2 10 3 5" xfId="9323"/>
    <cellStyle name="Calculation 2 10 3 5 2" xfId="9324"/>
    <cellStyle name="Calculation 2 10 3 6" xfId="9325"/>
    <cellStyle name="Calculation 2 10 3 6 2" xfId="9326"/>
    <cellStyle name="Calculation 2 10 3 7" xfId="9327"/>
    <cellStyle name="Calculation 2 10 30" xfId="9328"/>
    <cellStyle name="Calculation 2 10 30 2" xfId="9329"/>
    <cellStyle name="Calculation 2 10 31" xfId="9330"/>
    <cellStyle name="Calculation 2 10 31 2" xfId="9331"/>
    <cellStyle name="Calculation 2 10 32" xfId="9332"/>
    <cellStyle name="Calculation 2 10 32 2" xfId="9333"/>
    <cellStyle name="Calculation 2 10 33" xfId="9334"/>
    <cellStyle name="Calculation 2 10 34" xfId="9335"/>
    <cellStyle name="Calculation 2 10 35" xfId="9336"/>
    <cellStyle name="Calculation 2 10 36" xfId="9337"/>
    <cellStyle name="Calculation 2 10 37" xfId="9338"/>
    <cellStyle name="Calculation 2 10 38" xfId="9263"/>
    <cellStyle name="Calculation 2 10 39" xfId="3354"/>
    <cellStyle name="Calculation 2 10 4" xfId="9339"/>
    <cellStyle name="Calculation 2 10 4 2" xfId="9340"/>
    <cellStyle name="Calculation 2 10 5" xfId="9341"/>
    <cellStyle name="Calculation 2 10 5 2" xfId="9342"/>
    <cellStyle name="Calculation 2 10 6" xfId="9343"/>
    <cellStyle name="Calculation 2 10 6 2" xfId="9344"/>
    <cellStyle name="Calculation 2 10 7" xfId="9345"/>
    <cellStyle name="Calculation 2 10 7 2" xfId="9346"/>
    <cellStyle name="Calculation 2 10 8" xfId="9347"/>
    <cellStyle name="Calculation 2 10 8 2" xfId="9348"/>
    <cellStyle name="Calculation 2 10 9" xfId="9349"/>
    <cellStyle name="Calculation 2 10 9 2" xfId="9350"/>
    <cellStyle name="Calculation 2 11" xfId="839"/>
    <cellStyle name="Calculation 2 11 10" xfId="9352"/>
    <cellStyle name="Calculation 2 11 10 2" xfId="9353"/>
    <cellStyle name="Calculation 2 11 11" xfId="9354"/>
    <cellStyle name="Calculation 2 11 11 2" xfId="9355"/>
    <cellStyle name="Calculation 2 11 12" xfId="9356"/>
    <cellStyle name="Calculation 2 11 12 2" xfId="9357"/>
    <cellStyle name="Calculation 2 11 13" xfId="9358"/>
    <cellStyle name="Calculation 2 11 13 2" xfId="9359"/>
    <cellStyle name="Calculation 2 11 14" xfId="9360"/>
    <cellStyle name="Calculation 2 11 14 2" xfId="9361"/>
    <cellStyle name="Calculation 2 11 15" xfId="9362"/>
    <cellStyle name="Calculation 2 11 15 2" xfId="9363"/>
    <cellStyle name="Calculation 2 11 16" xfId="9364"/>
    <cellStyle name="Calculation 2 11 16 2" xfId="9365"/>
    <cellStyle name="Calculation 2 11 17" xfId="9366"/>
    <cellStyle name="Calculation 2 11 17 2" xfId="9367"/>
    <cellStyle name="Calculation 2 11 18" xfId="9368"/>
    <cellStyle name="Calculation 2 11 18 2" xfId="9369"/>
    <cellStyle name="Calculation 2 11 19" xfId="9370"/>
    <cellStyle name="Calculation 2 11 19 2" xfId="9371"/>
    <cellStyle name="Calculation 2 11 2" xfId="1909"/>
    <cellStyle name="Calculation 2 11 2 2" xfId="9373"/>
    <cellStyle name="Calculation 2 11 2 2 2" xfId="9374"/>
    <cellStyle name="Calculation 2 11 2 3" xfId="9375"/>
    <cellStyle name="Calculation 2 11 2 3 2" xfId="9376"/>
    <cellStyle name="Calculation 2 11 2 4" xfId="9377"/>
    <cellStyle name="Calculation 2 11 2 4 2" xfId="9378"/>
    <cellStyle name="Calculation 2 11 2 5" xfId="9379"/>
    <cellStyle name="Calculation 2 11 2 5 2" xfId="9380"/>
    <cellStyle name="Calculation 2 11 2 6" xfId="9381"/>
    <cellStyle name="Calculation 2 11 2 6 2" xfId="9382"/>
    <cellStyle name="Calculation 2 11 2 7" xfId="9383"/>
    <cellStyle name="Calculation 2 11 2 8" xfId="9372"/>
    <cellStyle name="Calculation 2 11 20" xfId="9384"/>
    <cellStyle name="Calculation 2 11 20 2" xfId="9385"/>
    <cellStyle name="Calculation 2 11 21" xfId="9386"/>
    <cellStyle name="Calculation 2 11 21 2" xfId="9387"/>
    <cellStyle name="Calculation 2 11 22" xfId="9388"/>
    <cellStyle name="Calculation 2 11 22 2" xfId="9389"/>
    <cellStyle name="Calculation 2 11 23" xfId="9390"/>
    <cellStyle name="Calculation 2 11 23 2" xfId="9391"/>
    <cellStyle name="Calculation 2 11 24" xfId="9392"/>
    <cellStyle name="Calculation 2 11 24 2" xfId="9393"/>
    <cellStyle name="Calculation 2 11 25" xfId="9394"/>
    <cellStyle name="Calculation 2 11 25 2" xfId="9395"/>
    <cellStyle name="Calculation 2 11 26" xfId="9396"/>
    <cellStyle name="Calculation 2 11 26 2" xfId="9397"/>
    <cellStyle name="Calculation 2 11 27" xfId="9398"/>
    <cellStyle name="Calculation 2 11 27 2" xfId="9399"/>
    <cellStyle name="Calculation 2 11 28" xfId="9400"/>
    <cellStyle name="Calculation 2 11 28 2" xfId="9401"/>
    <cellStyle name="Calculation 2 11 29" xfId="9402"/>
    <cellStyle name="Calculation 2 11 29 2" xfId="9403"/>
    <cellStyle name="Calculation 2 11 3" xfId="9404"/>
    <cellStyle name="Calculation 2 11 3 2" xfId="9405"/>
    <cellStyle name="Calculation 2 11 3 2 2" xfId="9406"/>
    <cellStyle name="Calculation 2 11 3 3" xfId="9407"/>
    <cellStyle name="Calculation 2 11 3 3 2" xfId="9408"/>
    <cellStyle name="Calculation 2 11 3 4" xfId="9409"/>
    <cellStyle name="Calculation 2 11 3 4 2" xfId="9410"/>
    <cellStyle name="Calculation 2 11 3 5" xfId="9411"/>
    <cellStyle name="Calculation 2 11 3 5 2" xfId="9412"/>
    <cellStyle name="Calculation 2 11 3 6" xfId="9413"/>
    <cellStyle name="Calculation 2 11 3 6 2" xfId="9414"/>
    <cellStyle name="Calculation 2 11 3 7" xfId="9415"/>
    <cellStyle name="Calculation 2 11 30" xfId="9416"/>
    <cellStyle name="Calculation 2 11 30 2" xfId="9417"/>
    <cellStyle name="Calculation 2 11 31" xfId="9418"/>
    <cellStyle name="Calculation 2 11 31 2" xfId="9419"/>
    <cellStyle name="Calculation 2 11 32" xfId="9420"/>
    <cellStyle name="Calculation 2 11 32 2" xfId="9421"/>
    <cellStyle name="Calculation 2 11 33" xfId="9422"/>
    <cellStyle name="Calculation 2 11 34" xfId="9423"/>
    <cellStyle name="Calculation 2 11 35" xfId="9424"/>
    <cellStyle name="Calculation 2 11 36" xfId="9425"/>
    <cellStyle name="Calculation 2 11 37" xfId="9426"/>
    <cellStyle name="Calculation 2 11 38" xfId="9351"/>
    <cellStyle name="Calculation 2 11 39" xfId="3355"/>
    <cellStyle name="Calculation 2 11 4" xfId="9427"/>
    <cellStyle name="Calculation 2 11 4 2" xfId="9428"/>
    <cellStyle name="Calculation 2 11 5" xfId="9429"/>
    <cellStyle name="Calculation 2 11 5 2" xfId="9430"/>
    <cellStyle name="Calculation 2 11 6" xfId="9431"/>
    <cellStyle name="Calculation 2 11 6 2" xfId="9432"/>
    <cellStyle name="Calculation 2 11 7" xfId="9433"/>
    <cellStyle name="Calculation 2 11 7 2" xfId="9434"/>
    <cellStyle name="Calculation 2 11 8" xfId="9435"/>
    <cellStyle name="Calculation 2 11 8 2" xfId="9436"/>
    <cellStyle name="Calculation 2 11 9" xfId="9437"/>
    <cellStyle name="Calculation 2 11 9 2" xfId="9438"/>
    <cellStyle name="Calculation 2 12" xfId="4191"/>
    <cellStyle name="Calculation 2 12 2" xfId="9440"/>
    <cellStyle name="Calculation 2 12 2 2" xfId="9441"/>
    <cellStyle name="Calculation 2 12 3" xfId="9442"/>
    <cellStyle name="Calculation 2 12 3 2" xfId="9443"/>
    <cellStyle name="Calculation 2 12 4" xfId="9444"/>
    <cellStyle name="Calculation 2 12 4 2" xfId="9445"/>
    <cellStyle name="Calculation 2 12 5" xfId="9446"/>
    <cellStyle name="Calculation 2 12 5 2" xfId="9447"/>
    <cellStyle name="Calculation 2 12 6" xfId="9448"/>
    <cellStyle name="Calculation 2 12 6 2" xfId="9449"/>
    <cellStyle name="Calculation 2 12 7" xfId="9450"/>
    <cellStyle name="Calculation 2 12 7 2" xfId="9451"/>
    <cellStyle name="Calculation 2 12 8" xfId="9452"/>
    <cellStyle name="Calculation 2 12 9" xfId="9439"/>
    <cellStyle name="Calculation 2 13" xfId="9453"/>
    <cellStyle name="Calculation 2 13 2" xfId="9454"/>
    <cellStyle name="Calculation 2 13 2 2" xfId="9455"/>
    <cellStyle name="Calculation 2 13 3" xfId="9456"/>
    <cellStyle name="Calculation 2 13 3 2" xfId="9457"/>
    <cellStyle name="Calculation 2 13 4" xfId="9458"/>
    <cellStyle name="Calculation 2 13 4 2" xfId="9459"/>
    <cellStyle name="Calculation 2 13 5" xfId="9460"/>
    <cellStyle name="Calculation 2 13 5 2" xfId="9461"/>
    <cellStyle name="Calculation 2 13 6" xfId="9462"/>
    <cellStyle name="Calculation 2 13 6 2" xfId="9463"/>
    <cellStyle name="Calculation 2 13 7" xfId="9464"/>
    <cellStyle name="Calculation 2 14" xfId="9465"/>
    <cellStyle name="Calculation 2 14 2" xfId="9466"/>
    <cellStyle name="Calculation 2 14 2 2" xfId="9467"/>
    <cellStyle name="Calculation 2 14 3" xfId="9468"/>
    <cellStyle name="Calculation 2 14 3 2" xfId="9469"/>
    <cellStyle name="Calculation 2 14 4" xfId="9470"/>
    <cellStyle name="Calculation 2 14 4 2" xfId="9471"/>
    <cellStyle name="Calculation 2 14 5" xfId="9472"/>
    <cellStyle name="Calculation 2 14 5 2" xfId="9473"/>
    <cellStyle name="Calculation 2 14 6" xfId="9474"/>
    <cellStyle name="Calculation 2 14 6 2" xfId="9475"/>
    <cellStyle name="Calculation 2 14 7" xfId="9476"/>
    <cellStyle name="Calculation 2 15" xfId="9477"/>
    <cellStyle name="Calculation 2 15 2" xfId="9478"/>
    <cellStyle name="Calculation 2 16" xfId="9479"/>
    <cellStyle name="Calculation 2 16 2" xfId="9480"/>
    <cellStyle name="Calculation 2 17" xfId="9481"/>
    <cellStyle name="Calculation 2 17 2" xfId="9482"/>
    <cellStyle name="Calculation 2 18" xfId="9483"/>
    <cellStyle name="Calculation 2 18 2" xfId="9484"/>
    <cellStyle name="Calculation 2 19" xfId="9485"/>
    <cellStyle name="Calculation 2 19 2" xfId="9486"/>
    <cellStyle name="Calculation 2 2" xfId="201"/>
    <cellStyle name="Calculation 2 2 10" xfId="4327"/>
    <cellStyle name="Calculation 2 2 10 2" xfId="9489"/>
    <cellStyle name="Calculation 2 2 10 3" xfId="9488"/>
    <cellStyle name="Calculation 2 2 11" xfId="9490"/>
    <cellStyle name="Calculation 2 2 11 2" xfId="9491"/>
    <cellStyle name="Calculation 2 2 12" xfId="9492"/>
    <cellStyle name="Calculation 2 2 12 2" xfId="9493"/>
    <cellStyle name="Calculation 2 2 13" xfId="9494"/>
    <cellStyle name="Calculation 2 2 13 2" xfId="9495"/>
    <cellStyle name="Calculation 2 2 14" xfId="9496"/>
    <cellStyle name="Calculation 2 2 14 2" xfId="9497"/>
    <cellStyle name="Calculation 2 2 15" xfId="9498"/>
    <cellStyle name="Calculation 2 2 15 2" xfId="9499"/>
    <cellStyle name="Calculation 2 2 16" xfId="9500"/>
    <cellStyle name="Calculation 2 2 16 2" xfId="9501"/>
    <cellStyle name="Calculation 2 2 17" xfId="9502"/>
    <cellStyle name="Calculation 2 2 17 2" xfId="9503"/>
    <cellStyle name="Calculation 2 2 18" xfId="9504"/>
    <cellStyle name="Calculation 2 2 18 2" xfId="9505"/>
    <cellStyle name="Calculation 2 2 19" xfId="9506"/>
    <cellStyle name="Calculation 2 2 19 2" xfId="9507"/>
    <cellStyle name="Calculation 2 2 2" xfId="327"/>
    <cellStyle name="Calculation 2 2 2 10" xfId="2852"/>
    <cellStyle name="Calculation 2 2 2 2" xfId="529"/>
    <cellStyle name="Calculation 2 2 2 2 2" xfId="840"/>
    <cellStyle name="Calculation 2 2 2 2 2 2" xfId="1910"/>
    <cellStyle name="Calculation 2 2 2 2 2 3" xfId="9510"/>
    <cellStyle name="Calculation 2 2 2 2 2 4" xfId="3356"/>
    <cellStyle name="Calculation 2 2 2 2 3" xfId="1654"/>
    <cellStyle name="Calculation 2 2 2 2 4" xfId="9509"/>
    <cellStyle name="Calculation 2 2 2 2 5" xfId="3046"/>
    <cellStyle name="Calculation 2 2 2 3" xfId="841"/>
    <cellStyle name="Calculation 2 2 2 3 2" xfId="1911"/>
    <cellStyle name="Calculation 2 2 2 3 2 2" xfId="9512"/>
    <cellStyle name="Calculation 2 2 2 3 3" xfId="9511"/>
    <cellStyle name="Calculation 2 2 2 3 4" xfId="3357"/>
    <cellStyle name="Calculation 2 2 2 4" xfId="842"/>
    <cellStyle name="Calculation 2 2 2 4 2" xfId="1912"/>
    <cellStyle name="Calculation 2 2 2 4 2 2" xfId="9514"/>
    <cellStyle name="Calculation 2 2 2 4 3" xfId="9513"/>
    <cellStyle name="Calculation 2 2 2 4 4" xfId="3358"/>
    <cellStyle name="Calculation 2 2 2 5" xfId="843"/>
    <cellStyle name="Calculation 2 2 2 5 2" xfId="1913"/>
    <cellStyle name="Calculation 2 2 2 5 2 2" xfId="9516"/>
    <cellStyle name="Calculation 2 2 2 5 3" xfId="9515"/>
    <cellStyle name="Calculation 2 2 2 5 4" xfId="3359"/>
    <cellStyle name="Calculation 2 2 2 6" xfId="719"/>
    <cellStyle name="Calculation 2 2 2 6 2" xfId="1837"/>
    <cellStyle name="Calculation 2 2 2 6 2 2" xfId="9518"/>
    <cellStyle name="Calculation 2 2 2 6 3" xfId="9517"/>
    <cellStyle name="Calculation 2 2 2 6 4" xfId="3236"/>
    <cellStyle name="Calculation 2 2 2 7" xfId="1520"/>
    <cellStyle name="Calculation 2 2 2 7 2" xfId="9520"/>
    <cellStyle name="Calculation 2 2 2 7 3" xfId="9519"/>
    <cellStyle name="Calculation 2 2 2 8" xfId="9521"/>
    <cellStyle name="Calculation 2 2 2 9" xfId="9508"/>
    <cellStyle name="Calculation 2 2 20" xfId="9522"/>
    <cellStyle name="Calculation 2 2 20 2" xfId="9523"/>
    <cellStyle name="Calculation 2 2 21" xfId="9524"/>
    <cellStyle name="Calculation 2 2 21 2" xfId="9525"/>
    <cellStyle name="Calculation 2 2 22" xfId="9526"/>
    <cellStyle name="Calculation 2 2 22 2" xfId="9527"/>
    <cellStyle name="Calculation 2 2 23" xfId="9528"/>
    <cellStyle name="Calculation 2 2 23 2" xfId="9529"/>
    <cellStyle name="Calculation 2 2 24" xfId="9530"/>
    <cellStyle name="Calculation 2 2 24 2" xfId="9531"/>
    <cellStyle name="Calculation 2 2 25" xfId="9532"/>
    <cellStyle name="Calculation 2 2 25 2" xfId="9533"/>
    <cellStyle name="Calculation 2 2 26" xfId="9534"/>
    <cellStyle name="Calculation 2 2 26 2" xfId="9535"/>
    <cellStyle name="Calculation 2 2 27" xfId="9536"/>
    <cellStyle name="Calculation 2 2 27 2" xfId="9537"/>
    <cellStyle name="Calculation 2 2 28" xfId="9538"/>
    <cellStyle name="Calculation 2 2 28 2" xfId="9539"/>
    <cellStyle name="Calculation 2 2 29" xfId="9540"/>
    <cellStyle name="Calculation 2 2 29 2" xfId="9541"/>
    <cellStyle name="Calculation 2 2 3" xfId="425"/>
    <cellStyle name="Calculation 2 2 3 2" xfId="611"/>
    <cellStyle name="Calculation 2 2 3 2 2" xfId="1729"/>
    <cellStyle name="Calculation 2 2 3 2 2 2" xfId="9544"/>
    <cellStyle name="Calculation 2 2 3 2 3" xfId="9543"/>
    <cellStyle name="Calculation 2 2 3 2 4" xfId="3128"/>
    <cellStyle name="Calculation 2 2 3 3" xfId="844"/>
    <cellStyle name="Calculation 2 2 3 3 2" xfId="1914"/>
    <cellStyle name="Calculation 2 2 3 3 2 2" xfId="9546"/>
    <cellStyle name="Calculation 2 2 3 3 3" xfId="9545"/>
    <cellStyle name="Calculation 2 2 3 3 4" xfId="3360"/>
    <cellStyle name="Calculation 2 2 3 4" xfId="845"/>
    <cellStyle name="Calculation 2 2 3 4 2" xfId="1915"/>
    <cellStyle name="Calculation 2 2 3 4 2 2" xfId="9548"/>
    <cellStyle name="Calculation 2 2 3 4 3" xfId="9547"/>
    <cellStyle name="Calculation 2 2 3 4 4" xfId="3361"/>
    <cellStyle name="Calculation 2 2 3 5" xfId="846"/>
    <cellStyle name="Calculation 2 2 3 5 2" xfId="1916"/>
    <cellStyle name="Calculation 2 2 3 5 2 2" xfId="9550"/>
    <cellStyle name="Calculation 2 2 3 5 3" xfId="9549"/>
    <cellStyle name="Calculation 2 2 3 5 4" xfId="3362"/>
    <cellStyle name="Calculation 2 2 3 6" xfId="797"/>
    <cellStyle name="Calculation 2 2 3 6 2" xfId="4602"/>
    <cellStyle name="Calculation 2 2 3 6 2 2" xfId="9552"/>
    <cellStyle name="Calculation 2 2 3 6 3" xfId="9551"/>
    <cellStyle name="Calculation 2 2 3 6 4" xfId="3314"/>
    <cellStyle name="Calculation 2 2 3 7" xfId="4497"/>
    <cellStyle name="Calculation 2 2 3 7 2" xfId="9553"/>
    <cellStyle name="Calculation 2 2 3 8" xfId="9542"/>
    <cellStyle name="Calculation 2 2 3 9" xfId="2945"/>
    <cellStyle name="Calculation 2 2 30" xfId="9554"/>
    <cellStyle name="Calculation 2 2 30 2" xfId="9555"/>
    <cellStyle name="Calculation 2 2 31" xfId="9556"/>
    <cellStyle name="Calculation 2 2 31 2" xfId="9557"/>
    <cellStyle name="Calculation 2 2 32" xfId="9558"/>
    <cellStyle name="Calculation 2 2 32 2" xfId="9559"/>
    <cellStyle name="Calculation 2 2 33" xfId="9560"/>
    <cellStyle name="Calculation 2 2 33 2" xfId="9561"/>
    <cellStyle name="Calculation 2 2 34" xfId="9562"/>
    <cellStyle name="Calculation 2 2 35" xfId="9563"/>
    <cellStyle name="Calculation 2 2 36" xfId="9564"/>
    <cellStyle name="Calculation 2 2 37" xfId="9565"/>
    <cellStyle name="Calculation 2 2 38" xfId="9566"/>
    <cellStyle name="Calculation 2 2 39" xfId="9487"/>
    <cellStyle name="Calculation 2 2 4" xfId="479"/>
    <cellStyle name="Calculation 2 2 4 2" xfId="662"/>
    <cellStyle name="Calculation 2 2 4 2 2" xfId="1780"/>
    <cellStyle name="Calculation 2 2 4 2 2 2" xfId="9569"/>
    <cellStyle name="Calculation 2 2 4 2 3" xfId="9568"/>
    <cellStyle name="Calculation 2 2 4 2 4" xfId="3179"/>
    <cellStyle name="Calculation 2 2 4 3" xfId="847"/>
    <cellStyle name="Calculation 2 2 4 3 2" xfId="1917"/>
    <cellStyle name="Calculation 2 2 4 3 2 2" xfId="9571"/>
    <cellStyle name="Calculation 2 2 4 3 3" xfId="9570"/>
    <cellStyle name="Calculation 2 2 4 3 4" xfId="3363"/>
    <cellStyle name="Calculation 2 2 4 4" xfId="848"/>
    <cellStyle name="Calculation 2 2 4 4 2" xfId="1918"/>
    <cellStyle name="Calculation 2 2 4 4 2 2" xfId="9573"/>
    <cellStyle name="Calculation 2 2 4 4 3" xfId="9572"/>
    <cellStyle name="Calculation 2 2 4 4 4" xfId="3364"/>
    <cellStyle name="Calculation 2 2 4 5" xfId="849"/>
    <cellStyle name="Calculation 2 2 4 5 2" xfId="1919"/>
    <cellStyle name="Calculation 2 2 4 5 2 2" xfId="9575"/>
    <cellStyle name="Calculation 2 2 4 5 3" xfId="9574"/>
    <cellStyle name="Calculation 2 2 4 5 4" xfId="3365"/>
    <cellStyle name="Calculation 2 2 4 6" xfId="1610"/>
    <cellStyle name="Calculation 2 2 4 6 2" xfId="9577"/>
    <cellStyle name="Calculation 2 2 4 6 3" xfId="9576"/>
    <cellStyle name="Calculation 2 2 4 7" xfId="9578"/>
    <cellStyle name="Calculation 2 2 4 8" xfId="9567"/>
    <cellStyle name="Calculation 2 2 4 9" xfId="2996"/>
    <cellStyle name="Calculation 2 2 40" xfId="2736"/>
    <cellStyle name="Calculation 2 2 5" xfId="269"/>
    <cellStyle name="Calculation 2 2 5 2" xfId="850"/>
    <cellStyle name="Calculation 2 2 5 2 2" xfId="1920"/>
    <cellStyle name="Calculation 2 2 5 2 3" xfId="9580"/>
    <cellStyle name="Calculation 2 2 5 2 4" xfId="3366"/>
    <cellStyle name="Calculation 2 2 5 3" xfId="1488"/>
    <cellStyle name="Calculation 2 2 5 4" xfId="9579"/>
    <cellStyle name="Calculation 2 2 5 5" xfId="2820"/>
    <cellStyle name="Calculation 2 2 6" xfId="497"/>
    <cellStyle name="Calculation 2 2 6 2" xfId="851"/>
    <cellStyle name="Calculation 2 2 6 2 2" xfId="1921"/>
    <cellStyle name="Calculation 2 2 6 2 3" xfId="9582"/>
    <cellStyle name="Calculation 2 2 6 2 4" xfId="3367"/>
    <cellStyle name="Calculation 2 2 6 3" xfId="1623"/>
    <cellStyle name="Calculation 2 2 6 4" xfId="9581"/>
    <cellStyle name="Calculation 2 2 6 5" xfId="3014"/>
    <cellStyle name="Calculation 2 2 7" xfId="852"/>
    <cellStyle name="Calculation 2 2 7 2" xfId="1922"/>
    <cellStyle name="Calculation 2 2 7 2 2" xfId="9584"/>
    <cellStyle name="Calculation 2 2 7 3" xfId="9583"/>
    <cellStyle name="Calculation 2 2 7 4" xfId="3368"/>
    <cellStyle name="Calculation 2 2 8" xfId="853"/>
    <cellStyle name="Calculation 2 2 8 2" xfId="1923"/>
    <cellStyle name="Calculation 2 2 8 2 2" xfId="9586"/>
    <cellStyle name="Calculation 2 2 8 3" xfId="9585"/>
    <cellStyle name="Calculation 2 2 8 4" xfId="3369"/>
    <cellStyle name="Calculation 2 2 9" xfId="691"/>
    <cellStyle name="Calculation 2 2 9 2" xfId="1809"/>
    <cellStyle name="Calculation 2 2 9 2 2" xfId="9588"/>
    <cellStyle name="Calculation 2 2 9 3" xfId="9587"/>
    <cellStyle name="Calculation 2 2 9 4" xfId="3208"/>
    <cellStyle name="Calculation 2 20" xfId="9589"/>
    <cellStyle name="Calculation 2 20 2" xfId="9590"/>
    <cellStyle name="Calculation 2 21" xfId="9591"/>
    <cellStyle name="Calculation 2 21 2" xfId="9592"/>
    <cellStyle name="Calculation 2 22" xfId="9593"/>
    <cellStyle name="Calculation 2 22 2" xfId="9594"/>
    <cellStyle name="Calculation 2 23" xfId="9595"/>
    <cellStyle name="Calculation 2 23 2" xfId="9596"/>
    <cellStyle name="Calculation 2 24" xfId="9597"/>
    <cellStyle name="Calculation 2 24 2" xfId="9598"/>
    <cellStyle name="Calculation 2 25" xfId="9599"/>
    <cellStyle name="Calculation 2 25 2" xfId="9600"/>
    <cellStyle name="Calculation 2 26" xfId="9601"/>
    <cellStyle name="Calculation 2 26 2" xfId="9602"/>
    <cellStyle name="Calculation 2 27" xfId="9603"/>
    <cellStyle name="Calculation 2 27 2" xfId="9604"/>
    <cellStyle name="Calculation 2 28" xfId="9605"/>
    <cellStyle name="Calculation 2 28 2" xfId="9606"/>
    <cellStyle name="Calculation 2 29" xfId="9607"/>
    <cellStyle name="Calculation 2 29 2" xfId="9608"/>
    <cellStyle name="Calculation 2 3" xfId="305"/>
    <cellStyle name="Calculation 2 3 10" xfId="9610"/>
    <cellStyle name="Calculation 2 3 10 2" xfId="9611"/>
    <cellStyle name="Calculation 2 3 11" xfId="9612"/>
    <cellStyle name="Calculation 2 3 11 2" xfId="9613"/>
    <cellStyle name="Calculation 2 3 12" xfId="9614"/>
    <cellStyle name="Calculation 2 3 12 2" xfId="9615"/>
    <cellStyle name="Calculation 2 3 13" xfId="9616"/>
    <cellStyle name="Calculation 2 3 13 2" xfId="9617"/>
    <cellStyle name="Calculation 2 3 14" xfId="9618"/>
    <cellStyle name="Calculation 2 3 14 2" xfId="9619"/>
    <cellStyle name="Calculation 2 3 15" xfId="9620"/>
    <cellStyle name="Calculation 2 3 15 2" xfId="9621"/>
    <cellStyle name="Calculation 2 3 16" xfId="9622"/>
    <cellStyle name="Calculation 2 3 16 2" xfId="9623"/>
    <cellStyle name="Calculation 2 3 17" xfId="9624"/>
    <cellStyle name="Calculation 2 3 17 2" xfId="9625"/>
    <cellStyle name="Calculation 2 3 18" xfId="9626"/>
    <cellStyle name="Calculation 2 3 18 2" xfId="9627"/>
    <cellStyle name="Calculation 2 3 19" xfId="9628"/>
    <cellStyle name="Calculation 2 3 19 2" xfId="9629"/>
    <cellStyle name="Calculation 2 3 2" xfId="405"/>
    <cellStyle name="Calculation 2 3 2 10" xfId="2926"/>
    <cellStyle name="Calculation 2 3 2 2" xfId="592"/>
    <cellStyle name="Calculation 2 3 2 2 2" xfId="1711"/>
    <cellStyle name="Calculation 2 3 2 2 2 2" xfId="9632"/>
    <cellStyle name="Calculation 2 3 2 2 3" xfId="9631"/>
    <cellStyle name="Calculation 2 3 2 2 4" xfId="3109"/>
    <cellStyle name="Calculation 2 3 2 3" xfId="854"/>
    <cellStyle name="Calculation 2 3 2 3 2" xfId="1924"/>
    <cellStyle name="Calculation 2 3 2 3 2 2" xfId="9634"/>
    <cellStyle name="Calculation 2 3 2 3 3" xfId="9633"/>
    <cellStyle name="Calculation 2 3 2 3 4" xfId="3370"/>
    <cellStyle name="Calculation 2 3 2 4" xfId="855"/>
    <cellStyle name="Calculation 2 3 2 4 2" xfId="1925"/>
    <cellStyle name="Calculation 2 3 2 4 2 2" xfId="9636"/>
    <cellStyle name="Calculation 2 3 2 4 3" xfId="9635"/>
    <cellStyle name="Calculation 2 3 2 4 4" xfId="3371"/>
    <cellStyle name="Calculation 2 3 2 5" xfId="856"/>
    <cellStyle name="Calculation 2 3 2 5 2" xfId="1926"/>
    <cellStyle name="Calculation 2 3 2 5 2 2" xfId="9638"/>
    <cellStyle name="Calculation 2 3 2 5 3" xfId="9637"/>
    <cellStyle name="Calculation 2 3 2 5 4" xfId="3372"/>
    <cellStyle name="Calculation 2 3 2 6" xfId="781"/>
    <cellStyle name="Calculation 2 3 2 6 2" xfId="4586"/>
    <cellStyle name="Calculation 2 3 2 6 2 2" xfId="9640"/>
    <cellStyle name="Calculation 2 3 2 6 3" xfId="9639"/>
    <cellStyle name="Calculation 2 3 2 6 4" xfId="3298"/>
    <cellStyle name="Calculation 2 3 2 7" xfId="4480"/>
    <cellStyle name="Calculation 2 3 2 7 2" xfId="9642"/>
    <cellStyle name="Calculation 2 3 2 7 3" xfId="9641"/>
    <cellStyle name="Calculation 2 3 2 8" xfId="9643"/>
    <cellStyle name="Calculation 2 3 2 9" xfId="9630"/>
    <cellStyle name="Calculation 2 3 20" xfId="9644"/>
    <cellStyle name="Calculation 2 3 20 2" xfId="9645"/>
    <cellStyle name="Calculation 2 3 21" xfId="9646"/>
    <cellStyle name="Calculation 2 3 21 2" xfId="9647"/>
    <cellStyle name="Calculation 2 3 22" xfId="9648"/>
    <cellStyle name="Calculation 2 3 22 2" xfId="9649"/>
    <cellStyle name="Calculation 2 3 23" xfId="9650"/>
    <cellStyle name="Calculation 2 3 23 2" xfId="9651"/>
    <cellStyle name="Calculation 2 3 24" xfId="9652"/>
    <cellStyle name="Calculation 2 3 24 2" xfId="9653"/>
    <cellStyle name="Calculation 2 3 25" xfId="9654"/>
    <cellStyle name="Calculation 2 3 25 2" xfId="9655"/>
    <cellStyle name="Calculation 2 3 26" xfId="9656"/>
    <cellStyle name="Calculation 2 3 26 2" xfId="9657"/>
    <cellStyle name="Calculation 2 3 27" xfId="9658"/>
    <cellStyle name="Calculation 2 3 27 2" xfId="9659"/>
    <cellStyle name="Calculation 2 3 28" xfId="9660"/>
    <cellStyle name="Calculation 2 3 28 2" xfId="9661"/>
    <cellStyle name="Calculation 2 3 29" xfId="9662"/>
    <cellStyle name="Calculation 2 3 29 2" xfId="9663"/>
    <cellStyle name="Calculation 2 3 3" xfId="462"/>
    <cellStyle name="Calculation 2 3 3 2" xfId="646"/>
    <cellStyle name="Calculation 2 3 3 2 2" xfId="1764"/>
    <cellStyle name="Calculation 2 3 3 2 2 2" xfId="9666"/>
    <cellStyle name="Calculation 2 3 3 2 3" xfId="9665"/>
    <cellStyle name="Calculation 2 3 3 2 4" xfId="3163"/>
    <cellStyle name="Calculation 2 3 3 3" xfId="857"/>
    <cellStyle name="Calculation 2 3 3 3 2" xfId="1927"/>
    <cellStyle name="Calculation 2 3 3 3 2 2" xfId="9668"/>
    <cellStyle name="Calculation 2 3 3 3 3" xfId="9667"/>
    <cellStyle name="Calculation 2 3 3 3 4" xfId="3373"/>
    <cellStyle name="Calculation 2 3 3 4" xfId="858"/>
    <cellStyle name="Calculation 2 3 3 4 2" xfId="1928"/>
    <cellStyle name="Calculation 2 3 3 4 2 2" xfId="9670"/>
    <cellStyle name="Calculation 2 3 3 4 3" xfId="9669"/>
    <cellStyle name="Calculation 2 3 3 4 4" xfId="3374"/>
    <cellStyle name="Calculation 2 3 3 5" xfId="859"/>
    <cellStyle name="Calculation 2 3 3 5 2" xfId="1929"/>
    <cellStyle name="Calculation 2 3 3 5 2 2" xfId="9672"/>
    <cellStyle name="Calculation 2 3 3 5 3" xfId="9671"/>
    <cellStyle name="Calculation 2 3 3 5 4" xfId="3375"/>
    <cellStyle name="Calculation 2 3 3 6" xfId="1594"/>
    <cellStyle name="Calculation 2 3 3 6 2" xfId="9674"/>
    <cellStyle name="Calculation 2 3 3 6 3" xfId="9673"/>
    <cellStyle name="Calculation 2 3 3 7" xfId="9675"/>
    <cellStyle name="Calculation 2 3 3 8" xfId="9664"/>
    <cellStyle name="Calculation 2 3 3 9" xfId="2980"/>
    <cellStyle name="Calculation 2 3 30" xfId="9676"/>
    <cellStyle name="Calculation 2 3 30 2" xfId="9677"/>
    <cellStyle name="Calculation 2 3 31" xfId="9678"/>
    <cellStyle name="Calculation 2 3 31 2" xfId="9679"/>
    <cellStyle name="Calculation 2 3 32" xfId="9680"/>
    <cellStyle name="Calculation 2 3 32 2" xfId="9681"/>
    <cellStyle name="Calculation 2 3 33" xfId="9682"/>
    <cellStyle name="Calculation 2 3 33 2" xfId="9683"/>
    <cellStyle name="Calculation 2 3 34" xfId="9684"/>
    <cellStyle name="Calculation 2 3 35" xfId="9685"/>
    <cellStyle name="Calculation 2 3 36" xfId="9686"/>
    <cellStyle name="Calculation 2 3 37" xfId="9687"/>
    <cellStyle name="Calculation 2 3 38" xfId="9688"/>
    <cellStyle name="Calculation 2 3 39" xfId="9609"/>
    <cellStyle name="Calculation 2 3 4" xfId="517"/>
    <cellStyle name="Calculation 2 3 4 2" xfId="860"/>
    <cellStyle name="Calculation 2 3 4 2 2" xfId="1930"/>
    <cellStyle name="Calculation 2 3 4 2 2 2" xfId="9691"/>
    <cellStyle name="Calculation 2 3 4 2 3" xfId="9690"/>
    <cellStyle name="Calculation 2 3 4 2 4" xfId="3376"/>
    <cellStyle name="Calculation 2 3 4 3" xfId="1643"/>
    <cellStyle name="Calculation 2 3 4 3 2" xfId="9693"/>
    <cellStyle name="Calculation 2 3 4 3 3" xfId="9692"/>
    <cellStyle name="Calculation 2 3 4 4" xfId="9694"/>
    <cellStyle name="Calculation 2 3 4 4 2" xfId="9695"/>
    <cellStyle name="Calculation 2 3 4 5" xfId="9696"/>
    <cellStyle name="Calculation 2 3 4 5 2" xfId="9697"/>
    <cellStyle name="Calculation 2 3 4 6" xfId="9698"/>
    <cellStyle name="Calculation 2 3 4 6 2" xfId="9699"/>
    <cellStyle name="Calculation 2 3 4 7" xfId="9700"/>
    <cellStyle name="Calculation 2 3 4 8" xfId="9689"/>
    <cellStyle name="Calculation 2 3 4 9" xfId="3034"/>
    <cellStyle name="Calculation 2 3 40" xfId="2709"/>
    <cellStyle name="Calculation 2 3 5" xfId="861"/>
    <cellStyle name="Calculation 2 3 5 2" xfId="1931"/>
    <cellStyle name="Calculation 2 3 5 2 2" xfId="9702"/>
    <cellStyle name="Calculation 2 3 5 3" xfId="9701"/>
    <cellStyle name="Calculation 2 3 5 4" xfId="3377"/>
    <cellStyle name="Calculation 2 3 6" xfId="862"/>
    <cellStyle name="Calculation 2 3 6 2" xfId="1932"/>
    <cellStyle name="Calculation 2 3 6 2 2" xfId="9704"/>
    <cellStyle name="Calculation 2 3 6 3" xfId="9703"/>
    <cellStyle name="Calculation 2 3 6 4" xfId="3378"/>
    <cellStyle name="Calculation 2 3 7" xfId="863"/>
    <cellStyle name="Calculation 2 3 7 2" xfId="1933"/>
    <cellStyle name="Calculation 2 3 7 2 2" xfId="9706"/>
    <cellStyle name="Calculation 2 3 7 3" xfId="9705"/>
    <cellStyle name="Calculation 2 3 7 4" xfId="3379"/>
    <cellStyle name="Calculation 2 3 8" xfId="4257"/>
    <cellStyle name="Calculation 2 3 8 2" xfId="9708"/>
    <cellStyle name="Calculation 2 3 8 3" xfId="9707"/>
    <cellStyle name="Calculation 2 3 9" xfId="9709"/>
    <cellStyle name="Calculation 2 3 9 2" xfId="9710"/>
    <cellStyle name="Calculation 2 30" xfId="9711"/>
    <cellStyle name="Calculation 2 30 2" xfId="9712"/>
    <cellStyle name="Calculation 2 31" xfId="9713"/>
    <cellStyle name="Calculation 2 31 2" xfId="9714"/>
    <cellStyle name="Calculation 2 32" xfId="9715"/>
    <cellStyle name="Calculation 2 32 2" xfId="9716"/>
    <cellStyle name="Calculation 2 33" xfId="9717"/>
    <cellStyle name="Calculation 2 33 2" xfId="9718"/>
    <cellStyle name="Calculation 2 34" xfId="9719"/>
    <cellStyle name="Calculation 2 34 2" xfId="9720"/>
    <cellStyle name="Calculation 2 35" xfId="9721"/>
    <cellStyle name="Calculation 2 35 2" xfId="9722"/>
    <cellStyle name="Calculation 2 36" xfId="9723"/>
    <cellStyle name="Calculation 2 36 2" xfId="9724"/>
    <cellStyle name="Calculation 2 37" xfId="9725"/>
    <cellStyle name="Calculation 2 37 2" xfId="9726"/>
    <cellStyle name="Calculation 2 38" xfId="9727"/>
    <cellStyle name="Calculation 2 38 2" xfId="9728"/>
    <cellStyle name="Calculation 2 39" xfId="9729"/>
    <cellStyle name="Calculation 2 39 2" xfId="9730"/>
    <cellStyle name="Calculation 2 4" xfId="375"/>
    <cellStyle name="Calculation 2 4 10" xfId="9732"/>
    <cellStyle name="Calculation 2 4 10 2" xfId="9733"/>
    <cellStyle name="Calculation 2 4 11" xfId="9734"/>
    <cellStyle name="Calculation 2 4 11 2" xfId="9735"/>
    <cellStyle name="Calculation 2 4 12" xfId="9736"/>
    <cellStyle name="Calculation 2 4 12 2" xfId="9737"/>
    <cellStyle name="Calculation 2 4 13" xfId="9738"/>
    <cellStyle name="Calculation 2 4 13 2" xfId="9739"/>
    <cellStyle name="Calculation 2 4 14" xfId="9740"/>
    <cellStyle name="Calculation 2 4 14 2" xfId="9741"/>
    <cellStyle name="Calculation 2 4 15" xfId="9742"/>
    <cellStyle name="Calculation 2 4 15 2" xfId="9743"/>
    <cellStyle name="Calculation 2 4 16" xfId="9744"/>
    <cellStyle name="Calculation 2 4 16 2" xfId="9745"/>
    <cellStyle name="Calculation 2 4 17" xfId="9746"/>
    <cellStyle name="Calculation 2 4 17 2" xfId="9747"/>
    <cellStyle name="Calculation 2 4 18" xfId="9748"/>
    <cellStyle name="Calculation 2 4 18 2" xfId="9749"/>
    <cellStyle name="Calculation 2 4 19" xfId="9750"/>
    <cellStyle name="Calculation 2 4 19 2" xfId="9751"/>
    <cellStyle name="Calculation 2 4 2" xfId="563"/>
    <cellStyle name="Calculation 2 4 2 10" xfId="3080"/>
    <cellStyle name="Calculation 2 4 2 2" xfId="864"/>
    <cellStyle name="Calculation 2 4 2 2 2" xfId="1934"/>
    <cellStyle name="Calculation 2 4 2 2 2 2" xfId="9754"/>
    <cellStyle name="Calculation 2 4 2 2 3" xfId="9753"/>
    <cellStyle name="Calculation 2 4 2 2 4" xfId="3380"/>
    <cellStyle name="Calculation 2 4 2 3" xfId="1684"/>
    <cellStyle name="Calculation 2 4 2 3 2" xfId="9756"/>
    <cellStyle name="Calculation 2 4 2 3 3" xfId="9755"/>
    <cellStyle name="Calculation 2 4 2 4" xfId="9757"/>
    <cellStyle name="Calculation 2 4 2 4 2" xfId="9758"/>
    <cellStyle name="Calculation 2 4 2 5" xfId="9759"/>
    <cellStyle name="Calculation 2 4 2 5 2" xfId="9760"/>
    <cellStyle name="Calculation 2 4 2 6" xfId="9761"/>
    <cellStyle name="Calculation 2 4 2 6 2" xfId="9762"/>
    <cellStyle name="Calculation 2 4 2 7" xfId="9763"/>
    <cellStyle name="Calculation 2 4 2 7 2" xfId="9764"/>
    <cellStyle name="Calculation 2 4 2 8" xfId="9765"/>
    <cellStyle name="Calculation 2 4 2 9" xfId="9752"/>
    <cellStyle name="Calculation 2 4 20" xfId="9766"/>
    <cellStyle name="Calculation 2 4 20 2" xfId="9767"/>
    <cellStyle name="Calculation 2 4 21" xfId="9768"/>
    <cellStyle name="Calculation 2 4 21 2" xfId="9769"/>
    <cellStyle name="Calculation 2 4 22" xfId="9770"/>
    <cellStyle name="Calculation 2 4 22 2" xfId="9771"/>
    <cellStyle name="Calculation 2 4 23" xfId="9772"/>
    <cellStyle name="Calculation 2 4 23 2" xfId="9773"/>
    <cellStyle name="Calculation 2 4 24" xfId="9774"/>
    <cellStyle name="Calculation 2 4 24 2" xfId="9775"/>
    <cellStyle name="Calculation 2 4 25" xfId="9776"/>
    <cellStyle name="Calculation 2 4 25 2" xfId="9777"/>
    <cellStyle name="Calculation 2 4 26" xfId="9778"/>
    <cellStyle name="Calculation 2 4 26 2" xfId="9779"/>
    <cellStyle name="Calculation 2 4 27" xfId="9780"/>
    <cellStyle name="Calculation 2 4 27 2" xfId="9781"/>
    <cellStyle name="Calculation 2 4 28" xfId="9782"/>
    <cellStyle name="Calculation 2 4 28 2" xfId="9783"/>
    <cellStyle name="Calculation 2 4 29" xfId="9784"/>
    <cellStyle name="Calculation 2 4 29 2" xfId="9785"/>
    <cellStyle name="Calculation 2 4 3" xfId="865"/>
    <cellStyle name="Calculation 2 4 3 2" xfId="1935"/>
    <cellStyle name="Calculation 2 4 3 2 2" xfId="9788"/>
    <cellStyle name="Calculation 2 4 3 2 3" xfId="9787"/>
    <cellStyle name="Calculation 2 4 3 3" xfId="9789"/>
    <cellStyle name="Calculation 2 4 3 3 2" xfId="9790"/>
    <cellStyle name="Calculation 2 4 3 4" xfId="9791"/>
    <cellStyle name="Calculation 2 4 3 4 2" xfId="9792"/>
    <cellStyle name="Calculation 2 4 3 5" xfId="9793"/>
    <cellStyle name="Calculation 2 4 3 5 2" xfId="9794"/>
    <cellStyle name="Calculation 2 4 3 6" xfId="9795"/>
    <cellStyle name="Calculation 2 4 3 6 2" xfId="9796"/>
    <cellStyle name="Calculation 2 4 3 7" xfId="9797"/>
    <cellStyle name="Calculation 2 4 3 8" xfId="9786"/>
    <cellStyle name="Calculation 2 4 3 9" xfId="3381"/>
    <cellStyle name="Calculation 2 4 30" xfId="9798"/>
    <cellStyle name="Calculation 2 4 30 2" xfId="9799"/>
    <cellStyle name="Calculation 2 4 31" xfId="9800"/>
    <cellStyle name="Calculation 2 4 31 2" xfId="9801"/>
    <cellStyle name="Calculation 2 4 32" xfId="9802"/>
    <cellStyle name="Calculation 2 4 32 2" xfId="9803"/>
    <cellStyle name="Calculation 2 4 33" xfId="9804"/>
    <cellStyle name="Calculation 2 4 33 2" xfId="9805"/>
    <cellStyle name="Calculation 2 4 34" xfId="9806"/>
    <cellStyle name="Calculation 2 4 35" xfId="9807"/>
    <cellStyle name="Calculation 2 4 36" xfId="9808"/>
    <cellStyle name="Calculation 2 4 37" xfId="9809"/>
    <cellStyle name="Calculation 2 4 38" xfId="9810"/>
    <cellStyle name="Calculation 2 4 39" xfId="9731"/>
    <cellStyle name="Calculation 2 4 4" xfId="866"/>
    <cellStyle name="Calculation 2 4 4 2" xfId="1936"/>
    <cellStyle name="Calculation 2 4 4 2 2" xfId="9813"/>
    <cellStyle name="Calculation 2 4 4 2 3" xfId="9812"/>
    <cellStyle name="Calculation 2 4 4 3" xfId="9814"/>
    <cellStyle name="Calculation 2 4 4 3 2" xfId="9815"/>
    <cellStyle name="Calculation 2 4 4 4" xfId="9816"/>
    <cellStyle name="Calculation 2 4 4 4 2" xfId="9817"/>
    <cellStyle name="Calculation 2 4 4 5" xfId="9818"/>
    <cellStyle name="Calculation 2 4 4 5 2" xfId="9819"/>
    <cellStyle name="Calculation 2 4 4 6" xfId="9820"/>
    <cellStyle name="Calculation 2 4 4 6 2" xfId="9821"/>
    <cellStyle name="Calculation 2 4 4 7" xfId="9822"/>
    <cellStyle name="Calculation 2 4 4 8" xfId="9811"/>
    <cellStyle name="Calculation 2 4 4 9" xfId="3382"/>
    <cellStyle name="Calculation 2 4 40" xfId="2897"/>
    <cellStyle name="Calculation 2 4 5" xfId="867"/>
    <cellStyle name="Calculation 2 4 5 2" xfId="1937"/>
    <cellStyle name="Calculation 2 4 5 2 2" xfId="9824"/>
    <cellStyle name="Calculation 2 4 5 3" xfId="9823"/>
    <cellStyle name="Calculation 2 4 5 4" xfId="3383"/>
    <cellStyle name="Calculation 2 4 6" xfId="757"/>
    <cellStyle name="Calculation 2 4 6 2" xfId="1866"/>
    <cellStyle name="Calculation 2 4 6 2 2" xfId="9826"/>
    <cellStyle name="Calculation 2 4 6 3" xfId="9825"/>
    <cellStyle name="Calculation 2 4 6 4" xfId="3274"/>
    <cellStyle name="Calculation 2 4 7" xfId="1552"/>
    <cellStyle name="Calculation 2 4 7 2" xfId="9828"/>
    <cellStyle name="Calculation 2 4 7 3" xfId="9827"/>
    <cellStyle name="Calculation 2 4 8" xfId="9829"/>
    <cellStyle name="Calculation 2 4 8 2" xfId="9830"/>
    <cellStyle name="Calculation 2 4 9" xfId="9831"/>
    <cellStyle name="Calculation 2 4 9 2" xfId="9832"/>
    <cellStyle name="Calculation 2 40" xfId="9833"/>
    <cellStyle name="Calculation 2 40 2" xfId="9834"/>
    <cellStyle name="Calculation 2 41" xfId="9835"/>
    <cellStyle name="Calculation 2 41 2" xfId="9836"/>
    <cellStyle name="Calculation 2 42" xfId="9837"/>
    <cellStyle name="Calculation 2 42 2" xfId="9838"/>
    <cellStyle name="Calculation 2 43" xfId="9839"/>
    <cellStyle name="Calculation 2 44" xfId="9840"/>
    <cellStyle name="Calculation 2 45" xfId="9841"/>
    <cellStyle name="Calculation 2 46" xfId="9842"/>
    <cellStyle name="Calculation 2 47" xfId="9843"/>
    <cellStyle name="Calculation 2 48" xfId="9262"/>
    <cellStyle name="Calculation 2 49" xfId="2685"/>
    <cellStyle name="Calculation 2 5" xfId="345"/>
    <cellStyle name="Calculation 2 5 10" xfId="9845"/>
    <cellStyle name="Calculation 2 5 10 2" xfId="9846"/>
    <cellStyle name="Calculation 2 5 11" xfId="9847"/>
    <cellStyle name="Calculation 2 5 11 2" xfId="9848"/>
    <cellStyle name="Calculation 2 5 12" xfId="9849"/>
    <cellStyle name="Calculation 2 5 12 2" xfId="9850"/>
    <cellStyle name="Calculation 2 5 13" xfId="9851"/>
    <cellStyle name="Calculation 2 5 13 2" xfId="9852"/>
    <cellStyle name="Calculation 2 5 14" xfId="9853"/>
    <cellStyle name="Calculation 2 5 14 2" xfId="9854"/>
    <cellStyle name="Calculation 2 5 15" xfId="9855"/>
    <cellStyle name="Calculation 2 5 15 2" xfId="9856"/>
    <cellStyle name="Calculation 2 5 16" xfId="9857"/>
    <cellStyle name="Calculation 2 5 16 2" xfId="9858"/>
    <cellStyle name="Calculation 2 5 17" xfId="9859"/>
    <cellStyle name="Calculation 2 5 17 2" xfId="9860"/>
    <cellStyle name="Calculation 2 5 18" xfId="9861"/>
    <cellStyle name="Calculation 2 5 18 2" xfId="9862"/>
    <cellStyle name="Calculation 2 5 19" xfId="9863"/>
    <cellStyle name="Calculation 2 5 19 2" xfId="9864"/>
    <cellStyle name="Calculation 2 5 2" xfId="535"/>
    <cellStyle name="Calculation 2 5 2 10" xfId="3052"/>
    <cellStyle name="Calculation 2 5 2 2" xfId="1660"/>
    <cellStyle name="Calculation 2 5 2 2 2" xfId="9867"/>
    <cellStyle name="Calculation 2 5 2 2 3" xfId="9866"/>
    <cellStyle name="Calculation 2 5 2 3" xfId="9868"/>
    <cellStyle name="Calculation 2 5 2 3 2" xfId="9869"/>
    <cellStyle name="Calculation 2 5 2 4" xfId="9870"/>
    <cellStyle name="Calculation 2 5 2 4 2" xfId="9871"/>
    <cellStyle name="Calculation 2 5 2 5" xfId="9872"/>
    <cellStyle name="Calculation 2 5 2 5 2" xfId="9873"/>
    <cellStyle name="Calculation 2 5 2 6" xfId="9874"/>
    <cellStyle name="Calculation 2 5 2 6 2" xfId="9875"/>
    <cellStyle name="Calculation 2 5 2 7" xfId="9876"/>
    <cellStyle name="Calculation 2 5 2 7 2" xfId="9877"/>
    <cellStyle name="Calculation 2 5 2 8" xfId="9878"/>
    <cellStyle name="Calculation 2 5 2 9" xfId="9865"/>
    <cellStyle name="Calculation 2 5 20" xfId="9879"/>
    <cellStyle name="Calculation 2 5 20 2" xfId="9880"/>
    <cellStyle name="Calculation 2 5 21" xfId="9881"/>
    <cellStyle name="Calculation 2 5 21 2" xfId="9882"/>
    <cellStyle name="Calculation 2 5 22" xfId="9883"/>
    <cellStyle name="Calculation 2 5 22 2" xfId="9884"/>
    <cellStyle name="Calculation 2 5 23" xfId="9885"/>
    <cellStyle name="Calculation 2 5 23 2" xfId="9886"/>
    <cellStyle name="Calculation 2 5 24" xfId="9887"/>
    <cellStyle name="Calculation 2 5 24 2" xfId="9888"/>
    <cellStyle name="Calculation 2 5 25" xfId="9889"/>
    <cellStyle name="Calculation 2 5 25 2" xfId="9890"/>
    <cellStyle name="Calculation 2 5 26" xfId="9891"/>
    <cellStyle name="Calculation 2 5 26 2" xfId="9892"/>
    <cellStyle name="Calculation 2 5 27" xfId="9893"/>
    <cellStyle name="Calculation 2 5 27 2" xfId="9894"/>
    <cellStyle name="Calculation 2 5 28" xfId="9895"/>
    <cellStyle name="Calculation 2 5 28 2" xfId="9896"/>
    <cellStyle name="Calculation 2 5 29" xfId="9897"/>
    <cellStyle name="Calculation 2 5 29 2" xfId="9898"/>
    <cellStyle name="Calculation 2 5 3" xfId="868"/>
    <cellStyle name="Calculation 2 5 3 2" xfId="1938"/>
    <cellStyle name="Calculation 2 5 3 2 2" xfId="9901"/>
    <cellStyle name="Calculation 2 5 3 2 3" xfId="9900"/>
    <cellStyle name="Calculation 2 5 3 3" xfId="9902"/>
    <cellStyle name="Calculation 2 5 3 3 2" xfId="9903"/>
    <cellStyle name="Calculation 2 5 3 4" xfId="9904"/>
    <cellStyle name="Calculation 2 5 3 4 2" xfId="9905"/>
    <cellStyle name="Calculation 2 5 3 5" xfId="9906"/>
    <cellStyle name="Calculation 2 5 3 5 2" xfId="9907"/>
    <cellStyle name="Calculation 2 5 3 6" xfId="9908"/>
    <cellStyle name="Calculation 2 5 3 6 2" xfId="9909"/>
    <cellStyle name="Calculation 2 5 3 7" xfId="9910"/>
    <cellStyle name="Calculation 2 5 3 8" xfId="9899"/>
    <cellStyle name="Calculation 2 5 3 9" xfId="3384"/>
    <cellStyle name="Calculation 2 5 30" xfId="9911"/>
    <cellStyle name="Calculation 2 5 30 2" xfId="9912"/>
    <cellStyle name="Calculation 2 5 31" xfId="9913"/>
    <cellStyle name="Calculation 2 5 31 2" xfId="9914"/>
    <cellStyle name="Calculation 2 5 32" xfId="9915"/>
    <cellStyle name="Calculation 2 5 32 2" xfId="9916"/>
    <cellStyle name="Calculation 2 5 33" xfId="9917"/>
    <cellStyle name="Calculation 2 5 33 2" xfId="9918"/>
    <cellStyle name="Calculation 2 5 34" xfId="9919"/>
    <cellStyle name="Calculation 2 5 35" xfId="9920"/>
    <cellStyle name="Calculation 2 5 36" xfId="9921"/>
    <cellStyle name="Calculation 2 5 37" xfId="9922"/>
    <cellStyle name="Calculation 2 5 38" xfId="9923"/>
    <cellStyle name="Calculation 2 5 39" xfId="9844"/>
    <cellStyle name="Calculation 2 5 4" xfId="869"/>
    <cellStyle name="Calculation 2 5 4 2" xfId="1939"/>
    <cellStyle name="Calculation 2 5 4 2 2" xfId="9926"/>
    <cellStyle name="Calculation 2 5 4 2 3" xfId="9925"/>
    <cellStyle name="Calculation 2 5 4 3" xfId="9927"/>
    <cellStyle name="Calculation 2 5 4 3 2" xfId="9928"/>
    <cellStyle name="Calculation 2 5 4 4" xfId="9929"/>
    <cellStyle name="Calculation 2 5 4 4 2" xfId="9930"/>
    <cellStyle name="Calculation 2 5 4 5" xfId="9931"/>
    <cellStyle name="Calculation 2 5 4 5 2" xfId="9932"/>
    <cellStyle name="Calculation 2 5 4 6" xfId="9933"/>
    <cellStyle name="Calculation 2 5 4 6 2" xfId="9934"/>
    <cellStyle name="Calculation 2 5 4 7" xfId="9935"/>
    <cellStyle name="Calculation 2 5 4 8" xfId="9924"/>
    <cellStyle name="Calculation 2 5 4 9" xfId="3385"/>
    <cellStyle name="Calculation 2 5 40" xfId="2869"/>
    <cellStyle name="Calculation 2 5 5" xfId="870"/>
    <cellStyle name="Calculation 2 5 5 2" xfId="1940"/>
    <cellStyle name="Calculation 2 5 5 2 2" xfId="9937"/>
    <cellStyle name="Calculation 2 5 5 3" xfId="9936"/>
    <cellStyle name="Calculation 2 5 5 4" xfId="3386"/>
    <cellStyle name="Calculation 2 5 6" xfId="736"/>
    <cellStyle name="Calculation 2 5 6 2" xfId="4561"/>
    <cellStyle name="Calculation 2 5 6 2 2" xfId="9939"/>
    <cellStyle name="Calculation 2 5 6 3" xfId="9938"/>
    <cellStyle name="Calculation 2 5 6 4" xfId="3253"/>
    <cellStyle name="Calculation 2 5 7" xfId="4447"/>
    <cellStyle name="Calculation 2 5 7 2" xfId="9941"/>
    <cellStyle name="Calculation 2 5 7 3" xfId="9940"/>
    <cellStyle name="Calculation 2 5 8" xfId="9942"/>
    <cellStyle name="Calculation 2 5 8 2" xfId="9943"/>
    <cellStyle name="Calculation 2 5 9" xfId="9944"/>
    <cellStyle name="Calculation 2 5 9 2" xfId="9945"/>
    <cellStyle name="Calculation 2 6" xfId="433"/>
    <cellStyle name="Calculation 2 6 10" xfId="9947"/>
    <cellStyle name="Calculation 2 6 10 2" xfId="9948"/>
    <cellStyle name="Calculation 2 6 11" xfId="9949"/>
    <cellStyle name="Calculation 2 6 11 2" xfId="9950"/>
    <cellStyle name="Calculation 2 6 12" xfId="9951"/>
    <cellStyle name="Calculation 2 6 12 2" xfId="9952"/>
    <cellStyle name="Calculation 2 6 13" xfId="9953"/>
    <cellStyle name="Calculation 2 6 13 2" xfId="9954"/>
    <cellStyle name="Calculation 2 6 14" xfId="9955"/>
    <cellStyle name="Calculation 2 6 14 2" xfId="9956"/>
    <cellStyle name="Calculation 2 6 15" xfId="9957"/>
    <cellStyle name="Calculation 2 6 15 2" xfId="9958"/>
    <cellStyle name="Calculation 2 6 16" xfId="9959"/>
    <cellStyle name="Calculation 2 6 16 2" xfId="9960"/>
    <cellStyle name="Calculation 2 6 17" xfId="9961"/>
    <cellStyle name="Calculation 2 6 17 2" xfId="9962"/>
    <cellStyle name="Calculation 2 6 18" xfId="9963"/>
    <cellStyle name="Calculation 2 6 18 2" xfId="9964"/>
    <cellStyle name="Calculation 2 6 19" xfId="9965"/>
    <cellStyle name="Calculation 2 6 19 2" xfId="9966"/>
    <cellStyle name="Calculation 2 6 2" xfId="618"/>
    <cellStyle name="Calculation 2 6 2 2" xfId="1736"/>
    <cellStyle name="Calculation 2 6 2 2 2" xfId="9969"/>
    <cellStyle name="Calculation 2 6 2 2 3" xfId="9968"/>
    <cellStyle name="Calculation 2 6 2 3" xfId="9970"/>
    <cellStyle name="Calculation 2 6 2 3 2" xfId="9971"/>
    <cellStyle name="Calculation 2 6 2 4" xfId="9972"/>
    <cellStyle name="Calculation 2 6 2 4 2" xfId="9973"/>
    <cellStyle name="Calculation 2 6 2 5" xfId="9974"/>
    <cellStyle name="Calculation 2 6 2 5 2" xfId="9975"/>
    <cellStyle name="Calculation 2 6 2 6" xfId="9976"/>
    <cellStyle name="Calculation 2 6 2 6 2" xfId="9977"/>
    <cellStyle name="Calculation 2 6 2 7" xfId="9978"/>
    <cellStyle name="Calculation 2 6 2 8" xfId="9967"/>
    <cellStyle name="Calculation 2 6 2 9" xfId="3135"/>
    <cellStyle name="Calculation 2 6 20" xfId="9979"/>
    <cellStyle name="Calculation 2 6 20 2" xfId="9980"/>
    <cellStyle name="Calculation 2 6 21" xfId="9981"/>
    <cellStyle name="Calculation 2 6 21 2" xfId="9982"/>
    <cellStyle name="Calculation 2 6 22" xfId="9983"/>
    <cellStyle name="Calculation 2 6 22 2" xfId="9984"/>
    <cellStyle name="Calculation 2 6 23" xfId="9985"/>
    <cellStyle name="Calculation 2 6 23 2" xfId="9986"/>
    <cellStyle name="Calculation 2 6 24" xfId="9987"/>
    <cellStyle name="Calculation 2 6 24 2" xfId="9988"/>
    <cellStyle name="Calculation 2 6 25" xfId="9989"/>
    <cellStyle name="Calculation 2 6 25 2" xfId="9990"/>
    <cellStyle name="Calculation 2 6 26" xfId="9991"/>
    <cellStyle name="Calculation 2 6 26 2" xfId="9992"/>
    <cellStyle name="Calculation 2 6 27" xfId="9993"/>
    <cellStyle name="Calculation 2 6 27 2" xfId="9994"/>
    <cellStyle name="Calculation 2 6 28" xfId="9995"/>
    <cellStyle name="Calculation 2 6 28 2" xfId="9996"/>
    <cellStyle name="Calculation 2 6 29" xfId="9997"/>
    <cellStyle name="Calculation 2 6 29 2" xfId="9998"/>
    <cellStyle name="Calculation 2 6 3" xfId="871"/>
    <cellStyle name="Calculation 2 6 3 2" xfId="1941"/>
    <cellStyle name="Calculation 2 6 3 2 2" xfId="10001"/>
    <cellStyle name="Calculation 2 6 3 2 3" xfId="10000"/>
    <cellStyle name="Calculation 2 6 3 3" xfId="10002"/>
    <cellStyle name="Calculation 2 6 3 3 2" xfId="10003"/>
    <cellStyle name="Calculation 2 6 3 4" xfId="10004"/>
    <cellStyle name="Calculation 2 6 3 4 2" xfId="10005"/>
    <cellStyle name="Calculation 2 6 3 5" xfId="10006"/>
    <cellStyle name="Calculation 2 6 3 5 2" xfId="10007"/>
    <cellStyle name="Calculation 2 6 3 6" xfId="10008"/>
    <cellStyle name="Calculation 2 6 3 6 2" xfId="10009"/>
    <cellStyle name="Calculation 2 6 3 7" xfId="10010"/>
    <cellStyle name="Calculation 2 6 3 8" xfId="9999"/>
    <cellStyle name="Calculation 2 6 3 9" xfId="3387"/>
    <cellStyle name="Calculation 2 6 30" xfId="10011"/>
    <cellStyle name="Calculation 2 6 30 2" xfId="10012"/>
    <cellStyle name="Calculation 2 6 31" xfId="10013"/>
    <cellStyle name="Calculation 2 6 31 2" xfId="10014"/>
    <cellStyle name="Calculation 2 6 32" xfId="10015"/>
    <cellStyle name="Calculation 2 6 32 2" xfId="10016"/>
    <cellStyle name="Calculation 2 6 33" xfId="10017"/>
    <cellStyle name="Calculation 2 6 34" xfId="10018"/>
    <cellStyle name="Calculation 2 6 35" xfId="10019"/>
    <cellStyle name="Calculation 2 6 36" xfId="10020"/>
    <cellStyle name="Calculation 2 6 37" xfId="10021"/>
    <cellStyle name="Calculation 2 6 38" xfId="9946"/>
    <cellStyle name="Calculation 2 6 39" xfId="2952"/>
    <cellStyle name="Calculation 2 6 4" xfId="872"/>
    <cellStyle name="Calculation 2 6 4 2" xfId="1942"/>
    <cellStyle name="Calculation 2 6 4 2 2" xfId="10023"/>
    <cellStyle name="Calculation 2 6 4 3" xfId="10022"/>
    <cellStyle name="Calculation 2 6 4 4" xfId="3388"/>
    <cellStyle name="Calculation 2 6 5" xfId="873"/>
    <cellStyle name="Calculation 2 6 5 2" xfId="1943"/>
    <cellStyle name="Calculation 2 6 5 2 2" xfId="10025"/>
    <cellStyle name="Calculation 2 6 5 3" xfId="10024"/>
    <cellStyle name="Calculation 2 6 5 4" xfId="3389"/>
    <cellStyle name="Calculation 2 6 6" xfId="1566"/>
    <cellStyle name="Calculation 2 6 6 2" xfId="10027"/>
    <cellStyle name="Calculation 2 6 6 3" xfId="10026"/>
    <cellStyle name="Calculation 2 6 7" xfId="10028"/>
    <cellStyle name="Calculation 2 6 7 2" xfId="10029"/>
    <cellStyle name="Calculation 2 6 8" xfId="10030"/>
    <cellStyle name="Calculation 2 6 8 2" xfId="10031"/>
    <cellStyle name="Calculation 2 6 9" xfId="10032"/>
    <cellStyle name="Calculation 2 6 9 2" xfId="10033"/>
    <cellStyle name="Calculation 2 7" xfId="436"/>
    <cellStyle name="Calculation 2 7 10" xfId="10035"/>
    <cellStyle name="Calculation 2 7 10 2" xfId="10036"/>
    <cellStyle name="Calculation 2 7 11" xfId="10037"/>
    <cellStyle name="Calculation 2 7 11 2" xfId="10038"/>
    <cellStyle name="Calculation 2 7 12" xfId="10039"/>
    <cellStyle name="Calculation 2 7 12 2" xfId="10040"/>
    <cellStyle name="Calculation 2 7 13" xfId="10041"/>
    <cellStyle name="Calculation 2 7 13 2" xfId="10042"/>
    <cellStyle name="Calculation 2 7 14" xfId="10043"/>
    <cellStyle name="Calculation 2 7 14 2" xfId="10044"/>
    <cellStyle name="Calculation 2 7 15" xfId="10045"/>
    <cellStyle name="Calculation 2 7 15 2" xfId="10046"/>
    <cellStyle name="Calculation 2 7 16" xfId="10047"/>
    <cellStyle name="Calculation 2 7 16 2" xfId="10048"/>
    <cellStyle name="Calculation 2 7 17" xfId="10049"/>
    <cellStyle name="Calculation 2 7 17 2" xfId="10050"/>
    <cellStyle name="Calculation 2 7 18" xfId="10051"/>
    <cellStyle name="Calculation 2 7 18 2" xfId="10052"/>
    <cellStyle name="Calculation 2 7 19" xfId="10053"/>
    <cellStyle name="Calculation 2 7 19 2" xfId="10054"/>
    <cellStyle name="Calculation 2 7 2" xfId="621"/>
    <cellStyle name="Calculation 2 7 2 2" xfId="1739"/>
    <cellStyle name="Calculation 2 7 2 2 2" xfId="10057"/>
    <cellStyle name="Calculation 2 7 2 2 3" xfId="10056"/>
    <cellStyle name="Calculation 2 7 2 3" xfId="10058"/>
    <cellStyle name="Calculation 2 7 2 3 2" xfId="10059"/>
    <cellStyle name="Calculation 2 7 2 4" xfId="10060"/>
    <cellStyle name="Calculation 2 7 2 4 2" xfId="10061"/>
    <cellStyle name="Calculation 2 7 2 5" xfId="10062"/>
    <cellStyle name="Calculation 2 7 2 5 2" xfId="10063"/>
    <cellStyle name="Calculation 2 7 2 6" xfId="10064"/>
    <cellStyle name="Calculation 2 7 2 6 2" xfId="10065"/>
    <cellStyle name="Calculation 2 7 2 7" xfId="10066"/>
    <cellStyle name="Calculation 2 7 2 8" xfId="10055"/>
    <cellStyle name="Calculation 2 7 2 9" xfId="3138"/>
    <cellStyle name="Calculation 2 7 20" xfId="10067"/>
    <cellStyle name="Calculation 2 7 20 2" xfId="10068"/>
    <cellStyle name="Calculation 2 7 21" xfId="10069"/>
    <cellStyle name="Calculation 2 7 21 2" xfId="10070"/>
    <cellStyle name="Calculation 2 7 22" xfId="10071"/>
    <cellStyle name="Calculation 2 7 22 2" xfId="10072"/>
    <cellStyle name="Calculation 2 7 23" xfId="10073"/>
    <cellStyle name="Calculation 2 7 23 2" xfId="10074"/>
    <cellStyle name="Calculation 2 7 24" xfId="10075"/>
    <cellStyle name="Calculation 2 7 24 2" xfId="10076"/>
    <cellStyle name="Calculation 2 7 25" xfId="10077"/>
    <cellStyle name="Calculation 2 7 25 2" xfId="10078"/>
    <cellStyle name="Calculation 2 7 26" xfId="10079"/>
    <cellStyle name="Calculation 2 7 26 2" xfId="10080"/>
    <cellStyle name="Calculation 2 7 27" xfId="10081"/>
    <cellStyle name="Calculation 2 7 27 2" xfId="10082"/>
    <cellStyle name="Calculation 2 7 28" xfId="10083"/>
    <cellStyle name="Calculation 2 7 28 2" xfId="10084"/>
    <cellStyle name="Calculation 2 7 29" xfId="10085"/>
    <cellStyle name="Calculation 2 7 29 2" xfId="10086"/>
    <cellStyle name="Calculation 2 7 3" xfId="874"/>
    <cellStyle name="Calculation 2 7 3 2" xfId="1944"/>
    <cellStyle name="Calculation 2 7 3 2 2" xfId="10089"/>
    <cellStyle name="Calculation 2 7 3 2 3" xfId="10088"/>
    <cellStyle name="Calculation 2 7 3 3" xfId="10090"/>
    <cellStyle name="Calculation 2 7 3 3 2" xfId="10091"/>
    <cellStyle name="Calculation 2 7 3 4" xfId="10092"/>
    <cellStyle name="Calculation 2 7 3 4 2" xfId="10093"/>
    <cellStyle name="Calculation 2 7 3 5" xfId="10094"/>
    <cellStyle name="Calculation 2 7 3 5 2" xfId="10095"/>
    <cellStyle name="Calculation 2 7 3 6" xfId="10096"/>
    <cellStyle name="Calculation 2 7 3 6 2" xfId="10097"/>
    <cellStyle name="Calculation 2 7 3 7" xfId="10098"/>
    <cellStyle name="Calculation 2 7 3 8" xfId="10087"/>
    <cellStyle name="Calculation 2 7 3 9" xfId="3390"/>
    <cellStyle name="Calculation 2 7 30" xfId="10099"/>
    <cellStyle name="Calculation 2 7 30 2" xfId="10100"/>
    <cellStyle name="Calculation 2 7 31" xfId="10101"/>
    <cellStyle name="Calculation 2 7 31 2" xfId="10102"/>
    <cellStyle name="Calculation 2 7 32" xfId="10103"/>
    <cellStyle name="Calculation 2 7 32 2" xfId="10104"/>
    <cellStyle name="Calculation 2 7 33" xfId="10105"/>
    <cellStyle name="Calculation 2 7 34" xfId="10106"/>
    <cellStyle name="Calculation 2 7 35" xfId="10107"/>
    <cellStyle name="Calculation 2 7 36" xfId="10108"/>
    <cellStyle name="Calculation 2 7 37" xfId="10109"/>
    <cellStyle name="Calculation 2 7 38" xfId="10034"/>
    <cellStyle name="Calculation 2 7 39" xfId="2955"/>
    <cellStyle name="Calculation 2 7 4" xfId="875"/>
    <cellStyle name="Calculation 2 7 4 2" xfId="1945"/>
    <cellStyle name="Calculation 2 7 4 2 2" xfId="10111"/>
    <cellStyle name="Calculation 2 7 4 3" xfId="10110"/>
    <cellStyle name="Calculation 2 7 4 4" xfId="3391"/>
    <cellStyle name="Calculation 2 7 5" xfId="876"/>
    <cellStyle name="Calculation 2 7 5 2" xfId="1946"/>
    <cellStyle name="Calculation 2 7 5 2 2" xfId="10113"/>
    <cellStyle name="Calculation 2 7 5 3" xfId="10112"/>
    <cellStyle name="Calculation 2 7 5 4" xfId="3392"/>
    <cellStyle name="Calculation 2 7 6" xfId="1569"/>
    <cellStyle name="Calculation 2 7 6 2" xfId="10115"/>
    <cellStyle name="Calculation 2 7 6 3" xfId="10114"/>
    <cellStyle name="Calculation 2 7 7" xfId="10116"/>
    <cellStyle name="Calculation 2 7 7 2" xfId="10117"/>
    <cellStyle name="Calculation 2 7 8" xfId="10118"/>
    <cellStyle name="Calculation 2 7 8 2" xfId="10119"/>
    <cellStyle name="Calculation 2 7 9" xfId="10120"/>
    <cellStyle name="Calculation 2 7 9 2" xfId="10121"/>
    <cellStyle name="Calculation 2 8" xfId="233"/>
    <cellStyle name="Calculation 2 8 10" xfId="10123"/>
    <cellStyle name="Calculation 2 8 10 2" xfId="10124"/>
    <cellStyle name="Calculation 2 8 11" xfId="10125"/>
    <cellStyle name="Calculation 2 8 11 2" xfId="10126"/>
    <cellStyle name="Calculation 2 8 12" xfId="10127"/>
    <cellStyle name="Calculation 2 8 12 2" xfId="10128"/>
    <cellStyle name="Calculation 2 8 13" xfId="10129"/>
    <cellStyle name="Calculation 2 8 13 2" xfId="10130"/>
    <cellStyle name="Calculation 2 8 14" xfId="10131"/>
    <cellStyle name="Calculation 2 8 14 2" xfId="10132"/>
    <cellStyle name="Calculation 2 8 15" xfId="10133"/>
    <cellStyle name="Calculation 2 8 15 2" xfId="10134"/>
    <cellStyle name="Calculation 2 8 16" xfId="10135"/>
    <cellStyle name="Calculation 2 8 16 2" xfId="10136"/>
    <cellStyle name="Calculation 2 8 17" xfId="10137"/>
    <cellStyle name="Calculation 2 8 17 2" xfId="10138"/>
    <cellStyle name="Calculation 2 8 18" xfId="10139"/>
    <cellStyle name="Calculation 2 8 18 2" xfId="10140"/>
    <cellStyle name="Calculation 2 8 19" xfId="10141"/>
    <cellStyle name="Calculation 2 8 19 2" xfId="10142"/>
    <cellStyle name="Calculation 2 8 2" xfId="877"/>
    <cellStyle name="Calculation 2 8 2 2" xfId="1947"/>
    <cellStyle name="Calculation 2 8 2 2 2" xfId="10145"/>
    <cellStyle name="Calculation 2 8 2 2 3" xfId="10144"/>
    <cellStyle name="Calculation 2 8 2 3" xfId="10146"/>
    <cellStyle name="Calculation 2 8 2 3 2" xfId="10147"/>
    <cellStyle name="Calculation 2 8 2 4" xfId="10148"/>
    <cellStyle name="Calculation 2 8 2 4 2" xfId="10149"/>
    <cellStyle name="Calculation 2 8 2 5" xfId="10150"/>
    <cellStyle name="Calculation 2 8 2 5 2" xfId="10151"/>
    <cellStyle name="Calculation 2 8 2 6" xfId="10152"/>
    <cellStyle name="Calculation 2 8 2 6 2" xfId="10153"/>
    <cellStyle name="Calculation 2 8 2 7" xfId="10154"/>
    <cellStyle name="Calculation 2 8 2 8" xfId="10143"/>
    <cellStyle name="Calculation 2 8 2 9" xfId="3393"/>
    <cellStyle name="Calculation 2 8 20" xfId="10155"/>
    <cellStyle name="Calculation 2 8 20 2" xfId="10156"/>
    <cellStyle name="Calculation 2 8 21" xfId="10157"/>
    <cellStyle name="Calculation 2 8 21 2" xfId="10158"/>
    <cellStyle name="Calculation 2 8 22" xfId="10159"/>
    <cellStyle name="Calculation 2 8 22 2" xfId="10160"/>
    <cellStyle name="Calculation 2 8 23" xfId="10161"/>
    <cellStyle name="Calculation 2 8 23 2" xfId="10162"/>
    <cellStyle name="Calculation 2 8 24" xfId="10163"/>
    <cellStyle name="Calculation 2 8 24 2" xfId="10164"/>
    <cellStyle name="Calculation 2 8 25" xfId="10165"/>
    <cellStyle name="Calculation 2 8 25 2" xfId="10166"/>
    <cellStyle name="Calculation 2 8 26" xfId="10167"/>
    <cellStyle name="Calculation 2 8 26 2" xfId="10168"/>
    <cellStyle name="Calculation 2 8 27" xfId="10169"/>
    <cellStyle name="Calculation 2 8 27 2" xfId="10170"/>
    <cellStyle name="Calculation 2 8 28" xfId="10171"/>
    <cellStyle name="Calculation 2 8 28 2" xfId="10172"/>
    <cellStyle name="Calculation 2 8 29" xfId="10173"/>
    <cellStyle name="Calculation 2 8 29 2" xfId="10174"/>
    <cellStyle name="Calculation 2 8 3" xfId="1458"/>
    <cellStyle name="Calculation 2 8 3 2" xfId="10176"/>
    <cellStyle name="Calculation 2 8 3 2 2" xfId="10177"/>
    <cellStyle name="Calculation 2 8 3 3" xfId="10178"/>
    <cellStyle name="Calculation 2 8 3 3 2" xfId="10179"/>
    <cellStyle name="Calculation 2 8 3 4" xfId="10180"/>
    <cellStyle name="Calculation 2 8 3 4 2" xfId="10181"/>
    <cellStyle name="Calculation 2 8 3 5" xfId="10182"/>
    <cellStyle name="Calculation 2 8 3 5 2" xfId="10183"/>
    <cellStyle name="Calculation 2 8 3 6" xfId="10184"/>
    <cellStyle name="Calculation 2 8 3 6 2" xfId="10185"/>
    <cellStyle name="Calculation 2 8 3 7" xfId="10186"/>
    <cellStyle name="Calculation 2 8 3 8" xfId="10175"/>
    <cellStyle name="Calculation 2 8 30" xfId="10187"/>
    <cellStyle name="Calculation 2 8 30 2" xfId="10188"/>
    <cellStyle name="Calculation 2 8 31" xfId="10189"/>
    <cellStyle name="Calculation 2 8 31 2" xfId="10190"/>
    <cellStyle name="Calculation 2 8 32" xfId="10191"/>
    <cellStyle name="Calculation 2 8 32 2" xfId="10192"/>
    <cellStyle name="Calculation 2 8 33" xfId="10193"/>
    <cellStyle name="Calculation 2 8 34" xfId="10194"/>
    <cellStyle name="Calculation 2 8 35" xfId="10195"/>
    <cellStyle name="Calculation 2 8 36" xfId="10196"/>
    <cellStyle name="Calculation 2 8 37" xfId="10197"/>
    <cellStyle name="Calculation 2 8 38" xfId="10122"/>
    <cellStyle name="Calculation 2 8 39" xfId="2785"/>
    <cellStyle name="Calculation 2 8 4" xfId="10198"/>
    <cellStyle name="Calculation 2 8 4 2" xfId="10199"/>
    <cellStyle name="Calculation 2 8 5" xfId="10200"/>
    <cellStyle name="Calculation 2 8 5 2" xfId="10201"/>
    <cellStyle name="Calculation 2 8 6" xfId="10202"/>
    <cellStyle name="Calculation 2 8 6 2" xfId="10203"/>
    <cellStyle name="Calculation 2 8 7" xfId="10204"/>
    <cellStyle name="Calculation 2 8 7 2" xfId="10205"/>
    <cellStyle name="Calculation 2 8 8" xfId="10206"/>
    <cellStyle name="Calculation 2 8 8 2" xfId="10207"/>
    <cellStyle name="Calculation 2 8 9" xfId="10208"/>
    <cellStyle name="Calculation 2 8 9 2" xfId="10209"/>
    <cellStyle name="Calculation 2 9" xfId="878"/>
    <cellStyle name="Calculation 2 9 10" xfId="10211"/>
    <cellStyle name="Calculation 2 9 10 2" xfId="10212"/>
    <cellStyle name="Calculation 2 9 11" xfId="10213"/>
    <cellStyle name="Calculation 2 9 11 2" xfId="10214"/>
    <cellStyle name="Calculation 2 9 12" xfId="10215"/>
    <cellStyle name="Calculation 2 9 12 2" xfId="10216"/>
    <cellStyle name="Calculation 2 9 13" xfId="10217"/>
    <cellStyle name="Calculation 2 9 13 2" xfId="10218"/>
    <cellStyle name="Calculation 2 9 14" xfId="10219"/>
    <cellStyle name="Calculation 2 9 14 2" xfId="10220"/>
    <cellStyle name="Calculation 2 9 15" xfId="10221"/>
    <cellStyle name="Calculation 2 9 15 2" xfId="10222"/>
    <cellStyle name="Calculation 2 9 16" xfId="10223"/>
    <cellStyle name="Calculation 2 9 16 2" xfId="10224"/>
    <cellStyle name="Calculation 2 9 17" xfId="10225"/>
    <cellStyle name="Calculation 2 9 17 2" xfId="10226"/>
    <cellStyle name="Calculation 2 9 18" xfId="10227"/>
    <cellStyle name="Calculation 2 9 18 2" xfId="10228"/>
    <cellStyle name="Calculation 2 9 19" xfId="10229"/>
    <cellStyle name="Calculation 2 9 19 2" xfId="10230"/>
    <cellStyle name="Calculation 2 9 2" xfId="1948"/>
    <cellStyle name="Calculation 2 9 2 2" xfId="10232"/>
    <cellStyle name="Calculation 2 9 2 2 2" xfId="10233"/>
    <cellStyle name="Calculation 2 9 2 3" xfId="10234"/>
    <cellStyle name="Calculation 2 9 2 3 2" xfId="10235"/>
    <cellStyle name="Calculation 2 9 2 4" xfId="10236"/>
    <cellStyle name="Calculation 2 9 2 4 2" xfId="10237"/>
    <cellStyle name="Calculation 2 9 2 5" xfId="10238"/>
    <cellStyle name="Calculation 2 9 2 5 2" xfId="10239"/>
    <cellStyle name="Calculation 2 9 2 6" xfId="10240"/>
    <cellStyle name="Calculation 2 9 2 6 2" xfId="10241"/>
    <cellStyle name="Calculation 2 9 2 7" xfId="10242"/>
    <cellStyle name="Calculation 2 9 2 8" xfId="10231"/>
    <cellStyle name="Calculation 2 9 20" xfId="10243"/>
    <cellStyle name="Calculation 2 9 20 2" xfId="10244"/>
    <cellStyle name="Calculation 2 9 21" xfId="10245"/>
    <cellStyle name="Calculation 2 9 21 2" xfId="10246"/>
    <cellStyle name="Calculation 2 9 22" xfId="10247"/>
    <cellStyle name="Calculation 2 9 22 2" xfId="10248"/>
    <cellStyle name="Calculation 2 9 23" xfId="10249"/>
    <cellStyle name="Calculation 2 9 23 2" xfId="10250"/>
    <cellStyle name="Calculation 2 9 24" xfId="10251"/>
    <cellStyle name="Calculation 2 9 24 2" xfId="10252"/>
    <cellStyle name="Calculation 2 9 25" xfId="10253"/>
    <cellStyle name="Calculation 2 9 25 2" xfId="10254"/>
    <cellStyle name="Calculation 2 9 26" xfId="10255"/>
    <cellStyle name="Calculation 2 9 26 2" xfId="10256"/>
    <cellStyle name="Calculation 2 9 27" xfId="10257"/>
    <cellStyle name="Calculation 2 9 27 2" xfId="10258"/>
    <cellStyle name="Calculation 2 9 28" xfId="10259"/>
    <cellStyle name="Calculation 2 9 28 2" xfId="10260"/>
    <cellStyle name="Calculation 2 9 29" xfId="10261"/>
    <cellStyle name="Calculation 2 9 29 2" xfId="10262"/>
    <cellStyle name="Calculation 2 9 3" xfId="10263"/>
    <cellStyle name="Calculation 2 9 3 2" xfId="10264"/>
    <cellStyle name="Calculation 2 9 3 2 2" xfId="10265"/>
    <cellStyle name="Calculation 2 9 3 3" xfId="10266"/>
    <cellStyle name="Calculation 2 9 3 3 2" xfId="10267"/>
    <cellStyle name="Calculation 2 9 3 4" xfId="10268"/>
    <cellStyle name="Calculation 2 9 3 4 2" xfId="10269"/>
    <cellStyle name="Calculation 2 9 3 5" xfId="10270"/>
    <cellStyle name="Calculation 2 9 3 5 2" xfId="10271"/>
    <cellStyle name="Calculation 2 9 3 6" xfId="10272"/>
    <cellStyle name="Calculation 2 9 3 6 2" xfId="10273"/>
    <cellStyle name="Calculation 2 9 3 7" xfId="10274"/>
    <cellStyle name="Calculation 2 9 30" xfId="10275"/>
    <cellStyle name="Calculation 2 9 30 2" xfId="10276"/>
    <cellStyle name="Calculation 2 9 31" xfId="10277"/>
    <cellStyle name="Calculation 2 9 31 2" xfId="10278"/>
    <cellStyle name="Calculation 2 9 32" xfId="10279"/>
    <cellStyle name="Calculation 2 9 32 2" xfId="10280"/>
    <cellStyle name="Calculation 2 9 33" xfId="10281"/>
    <cellStyle name="Calculation 2 9 34" xfId="10282"/>
    <cellStyle name="Calculation 2 9 35" xfId="10283"/>
    <cellStyle name="Calculation 2 9 36" xfId="10284"/>
    <cellStyle name="Calculation 2 9 37" xfId="10285"/>
    <cellStyle name="Calculation 2 9 38" xfId="10210"/>
    <cellStyle name="Calculation 2 9 39" xfId="3394"/>
    <cellStyle name="Calculation 2 9 4" xfId="10286"/>
    <cellStyle name="Calculation 2 9 4 2" xfId="10287"/>
    <cellStyle name="Calculation 2 9 5" xfId="10288"/>
    <cellStyle name="Calculation 2 9 5 2" xfId="10289"/>
    <cellStyle name="Calculation 2 9 6" xfId="10290"/>
    <cellStyle name="Calculation 2 9 6 2" xfId="10291"/>
    <cellStyle name="Calculation 2 9 7" xfId="10292"/>
    <cellStyle name="Calculation 2 9 7 2" xfId="10293"/>
    <cellStyle name="Calculation 2 9 8" xfId="10294"/>
    <cellStyle name="Calculation 2 9 8 2" xfId="10295"/>
    <cellStyle name="Calculation 2 9 9" xfId="10296"/>
    <cellStyle name="Calculation 2 9 9 2" xfId="10297"/>
    <cellStyle name="Calculation 20" xfId="10298"/>
    <cellStyle name="Calculation 20 2" xfId="10299"/>
    <cellStyle name="Calculation 21" xfId="10300"/>
    <cellStyle name="Calculation 21 2" xfId="10301"/>
    <cellStyle name="Calculation 22" xfId="10302"/>
    <cellStyle name="Calculation 22 2" xfId="10303"/>
    <cellStyle name="Calculation 23" xfId="10304"/>
    <cellStyle name="Calculation 23 2" xfId="10305"/>
    <cellStyle name="Calculation 24" xfId="10306"/>
    <cellStyle name="Calculation 24 2" xfId="10307"/>
    <cellStyle name="Calculation 25" xfId="10308"/>
    <cellStyle name="Calculation 26" xfId="10309"/>
    <cellStyle name="Calculation 27" xfId="10310"/>
    <cellStyle name="Calculation 28" xfId="10311"/>
    <cellStyle name="Calculation 29" xfId="10312"/>
    <cellStyle name="Calculation 3" xfId="131"/>
    <cellStyle name="Calculation 3 10" xfId="681"/>
    <cellStyle name="Calculation 3 10 10" xfId="10315"/>
    <cellStyle name="Calculation 3 10 10 2" xfId="10316"/>
    <cellStyle name="Calculation 3 10 11" xfId="10317"/>
    <cellStyle name="Calculation 3 10 11 2" xfId="10318"/>
    <cellStyle name="Calculation 3 10 12" xfId="10319"/>
    <cellStyle name="Calculation 3 10 12 2" xfId="10320"/>
    <cellStyle name="Calculation 3 10 13" xfId="10321"/>
    <cellStyle name="Calculation 3 10 13 2" xfId="10322"/>
    <cellStyle name="Calculation 3 10 14" xfId="10323"/>
    <cellStyle name="Calculation 3 10 14 2" xfId="10324"/>
    <cellStyle name="Calculation 3 10 15" xfId="10325"/>
    <cellStyle name="Calculation 3 10 15 2" xfId="10326"/>
    <cellStyle name="Calculation 3 10 16" xfId="10327"/>
    <cellStyle name="Calculation 3 10 16 2" xfId="10328"/>
    <cellStyle name="Calculation 3 10 17" xfId="10329"/>
    <cellStyle name="Calculation 3 10 17 2" xfId="10330"/>
    <cellStyle name="Calculation 3 10 18" xfId="10331"/>
    <cellStyle name="Calculation 3 10 18 2" xfId="10332"/>
    <cellStyle name="Calculation 3 10 19" xfId="10333"/>
    <cellStyle name="Calculation 3 10 19 2" xfId="10334"/>
    <cellStyle name="Calculation 3 10 2" xfId="1799"/>
    <cellStyle name="Calculation 3 10 2 2" xfId="10336"/>
    <cellStyle name="Calculation 3 10 2 2 2" xfId="10337"/>
    <cellStyle name="Calculation 3 10 2 3" xfId="10338"/>
    <cellStyle name="Calculation 3 10 2 3 2" xfId="10339"/>
    <cellStyle name="Calculation 3 10 2 4" xfId="10340"/>
    <cellStyle name="Calculation 3 10 2 4 2" xfId="10341"/>
    <cellStyle name="Calculation 3 10 2 5" xfId="10342"/>
    <cellStyle name="Calculation 3 10 2 5 2" xfId="10343"/>
    <cellStyle name="Calculation 3 10 2 6" xfId="10344"/>
    <cellStyle name="Calculation 3 10 2 6 2" xfId="10345"/>
    <cellStyle name="Calculation 3 10 2 7" xfId="10346"/>
    <cellStyle name="Calculation 3 10 2 8" xfId="10335"/>
    <cellStyle name="Calculation 3 10 20" xfId="10347"/>
    <cellStyle name="Calculation 3 10 20 2" xfId="10348"/>
    <cellStyle name="Calculation 3 10 21" xfId="10349"/>
    <cellStyle name="Calculation 3 10 21 2" xfId="10350"/>
    <cellStyle name="Calculation 3 10 22" xfId="10351"/>
    <cellStyle name="Calculation 3 10 22 2" xfId="10352"/>
    <cellStyle name="Calculation 3 10 23" xfId="10353"/>
    <cellStyle name="Calculation 3 10 23 2" xfId="10354"/>
    <cellStyle name="Calculation 3 10 24" xfId="10355"/>
    <cellStyle name="Calculation 3 10 24 2" xfId="10356"/>
    <cellStyle name="Calculation 3 10 25" xfId="10357"/>
    <cellStyle name="Calculation 3 10 25 2" xfId="10358"/>
    <cellStyle name="Calculation 3 10 26" xfId="10359"/>
    <cellStyle name="Calculation 3 10 26 2" xfId="10360"/>
    <cellStyle name="Calculation 3 10 27" xfId="10361"/>
    <cellStyle name="Calculation 3 10 27 2" xfId="10362"/>
    <cellStyle name="Calculation 3 10 28" xfId="10363"/>
    <cellStyle name="Calculation 3 10 28 2" xfId="10364"/>
    <cellStyle name="Calculation 3 10 29" xfId="10365"/>
    <cellStyle name="Calculation 3 10 29 2" xfId="10366"/>
    <cellStyle name="Calculation 3 10 3" xfId="10367"/>
    <cellStyle name="Calculation 3 10 3 2" xfId="10368"/>
    <cellStyle name="Calculation 3 10 3 2 2" xfId="10369"/>
    <cellStyle name="Calculation 3 10 3 3" xfId="10370"/>
    <cellStyle name="Calculation 3 10 3 3 2" xfId="10371"/>
    <cellStyle name="Calculation 3 10 3 4" xfId="10372"/>
    <cellStyle name="Calculation 3 10 3 4 2" xfId="10373"/>
    <cellStyle name="Calculation 3 10 3 5" xfId="10374"/>
    <cellStyle name="Calculation 3 10 3 5 2" xfId="10375"/>
    <cellStyle name="Calculation 3 10 3 6" xfId="10376"/>
    <cellStyle name="Calculation 3 10 3 6 2" xfId="10377"/>
    <cellStyle name="Calculation 3 10 3 7" xfId="10378"/>
    <cellStyle name="Calculation 3 10 30" xfId="10379"/>
    <cellStyle name="Calculation 3 10 30 2" xfId="10380"/>
    <cellStyle name="Calculation 3 10 31" xfId="10381"/>
    <cellStyle name="Calculation 3 10 31 2" xfId="10382"/>
    <cellStyle name="Calculation 3 10 32" xfId="10383"/>
    <cellStyle name="Calculation 3 10 32 2" xfId="10384"/>
    <cellStyle name="Calculation 3 10 33" xfId="10385"/>
    <cellStyle name="Calculation 3 10 34" xfId="10386"/>
    <cellStyle name="Calculation 3 10 35" xfId="10387"/>
    <cellStyle name="Calculation 3 10 36" xfId="10388"/>
    <cellStyle name="Calculation 3 10 37" xfId="10389"/>
    <cellStyle name="Calculation 3 10 38" xfId="10314"/>
    <cellStyle name="Calculation 3 10 39" xfId="3198"/>
    <cellStyle name="Calculation 3 10 4" xfId="10390"/>
    <cellStyle name="Calculation 3 10 4 2" xfId="10391"/>
    <cellStyle name="Calculation 3 10 5" xfId="10392"/>
    <cellStyle name="Calculation 3 10 5 2" xfId="10393"/>
    <cellStyle name="Calculation 3 10 6" xfId="10394"/>
    <cellStyle name="Calculation 3 10 6 2" xfId="10395"/>
    <cellStyle name="Calculation 3 10 7" xfId="10396"/>
    <cellStyle name="Calculation 3 10 7 2" xfId="10397"/>
    <cellStyle name="Calculation 3 10 8" xfId="10398"/>
    <cellStyle name="Calculation 3 10 8 2" xfId="10399"/>
    <cellStyle name="Calculation 3 10 9" xfId="10400"/>
    <cellStyle name="Calculation 3 10 9 2" xfId="10401"/>
    <cellStyle name="Calculation 3 11" xfId="4227"/>
    <cellStyle name="Calculation 3 11 10" xfId="10403"/>
    <cellStyle name="Calculation 3 11 10 2" xfId="10404"/>
    <cellStyle name="Calculation 3 11 11" xfId="10405"/>
    <cellStyle name="Calculation 3 11 11 2" xfId="10406"/>
    <cellStyle name="Calculation 3 11 12" xfId="10407"/>
    <cellStyle name="Calculation 3 11 12 2" xfId="10408"/>
    <cellStyle name="Calculation 3 11 13" xfId="10409"/>
    <cellStyle name="Calculation 3 11 13 2" xfId="10410"/>
    <cellStyle name="Calculation 3 11 14" xfId="10411"/>
    <cellStyle name="Calculation 3 11 14 2" xfId="10412"/>
    <cellStyle name="Calculation 3 11 15" xfId="10413"/>
    <cellStyle name="Calculation 3 11 15 2" xfId="10414"/>
    <cellStyle name="Calculation 3 11 16" xfId="10415"/>
    <cellStyle name="Calculation 3 11 16 2" xfId="10416"/>
    <cellStyle name="Calculation 3 11 17" xfId="10417"/>
    <cellStyle name="Calculation 3 11 17 2" xfId="10418"/>
    <cellStyle name="Calculation 3 11 18" xfId="10419"/>
    <cellStyle name="Calculation 3 11 18 2" xfId="10420"/>
    <cellStyle name="Calculation 3 11 19" xfId="10421"/>
    <cellStyle name="Calculation 3 11 19 2" xfId="10422"/>
    <cellStyle name="Calculation 3 11 2" xfId="10423"/>
    <cellStyle name="Calculation 3 11 2 2" xfId="10424"/>
    <cellStyle name="Calculation 3 11 2 2 2" xfId="10425"/>
    <cellStyle name="Calculation 3 11 2 3" xfId="10426"/>
    <cellStyle name="Calculation 3 11 2 3 2" xfId="10427"/>
    <cellStyle name="Calculation 3 11 2 4" xfId="10428"/>
    <cellStyle name="Calculation 3 11 2 4 2" xfId="10429"/>
    <cellStyle name="Calculation 3 11 2 5" xfId="10430"/>
    <cellStyle name="Calculation 3 11 2 5 2" xfId="10431"/>
    <cellStyle name="Calculation 3 11 2 6" xfId="10432"/>
    <cellStyle name="Calculation 3 11 2 6 2" xfId="10433"/>
    <cellStyle name="Calculation 3 11 2 7" xfId="10434"/>
    <cellStyle name="Calculation 3 11 20" xfId="10435"/>
    <cellStyle name="Calculation 3 11 20 2" xfId="10436"/>
    <cellStyle name="Calculation 3 11 21" xfId="10437"/>
    <cellStyle name="Calculation 3 11 21 2" xfId="10438"/>
    <cellStyle name="Calculation 3 11 22" xfId="10439"/>
    <cellStyle name="Calculation 3 11 22 2" xfId="10440"/>
    <cellStyle name="Calculation 3 11 23" xfId="10441"/>
    <cellStyle name="Calculation 3 11 23 2" xfId="10442"/>
    <cellStyle name="Calculation 3 11 24" xfId="10443"/>
    <cellStyle name="Calculation 3 11 24 2" xfId="10444"/>
    <cellStyle name="Calculation 3 11 25" xfId="10445"/>
    <cellStyle name="Calculation 3 11 25 2" xfId="10446"/>
    <cellStyle name="Calculation 3 11 26" xfId="10447"/>
    <cellStyle name="Calculation 3 11 26 2" xfId="10448"/>
    <cellStyle name="Calculation 3 11 27" xfId="10449"/>
    <cellStyle name="Calculation 3 11 27 2" xfId="10450"/>
    <cellStyle name="Calculation 3 11 28" xfId="10451"/>
    <cellStyle name="Calculation 3 11 28 2" xfId="10452"/>
    <cellStyle name="Calculation 3 11 29" xfId="10453"/>
    <cellStyle name="Calculation 3 11 29 2" xfId="10454"/>
    <cellStyle name="Calculation 3 11 3" xfId="10455"/>
    <cellStyle name="Calculation 3 11 3 2" xfId="10456"/>
    <cellStyle name="Calculation 3 11 3 2 2" xfId="10457"/>
    <cellStyle name="Calculation 3 11 3 3" xfId="10458"/>
    <cellStyle name="Calculation 3 11 3 3 2" xfId="10459"/>
    <cellStyle name="Calculation 3 11 3 4" xfId="10460"/>
    <cellStyle name="Calculation 3 11 3 4 2" xfId="10461"/>
    <cellStyle name="Calculation 3 11 3 5" xfId="10462"/>
    <cellStyle name="Calculation 3 11 3 5 2" xfId="10463"/>
    <cellStyle name="Calculation 3 11 3 6" xfId="10464"/>
    <cellStyle name="Calculation 3 11 3 6 2" xfId="10465"/>
    <cellStyle name="Calculation 3 11 3 7" xfId="10466"/>
    <cellStyle name="Calculation 3 11 30" xfId="10467"/>
    <cellStyle name="Calculation 3 11 30 2" xfId="10468"/>
    <cellStyle name="Calculation 3 11 31" xfId="10469"/>
    <cellStyle name="Calculation 3 11 31 2" xfId="10470"/>
    <cellStyle name="Calculation 3 11 32" xfId="10471"/>
    <cellStyle name="Calculation 3 11 32 2" xfId="10472"/>
    <cellStyle name="Calculation 3 11 33" xfId="10473"/>
    <cellStyle name="Calculation 3 11 34" xfId="10474"/>
    <cellStyle name="Calculation 3 11 35" xfId="10475"/>
    <cellStyle name="Calculation 3 11 36" xfId="10476"/>
    <cellStyle name="Calculation 3 11 37" xfId="10477"/>
    <cellStyle name="Calculation 3 11 38" xfId="10402"/>
    <cellStyle name="Calculation 3 11 4" xfId="10478"/>
    <cellStyle name="Calculation 3 11 4 2" xfId="10479"/>
    <cellStyle name="Calculation 3 11 5" xfId="10480"/>
    <cellStyle name="Calculation 3 11 5 2" xfId="10481"/>
    <cellStyle name="Calculation 3 11 6" xfId="10482"/>
    <cellStyle name="Calculation 3 11 6 2" xfId="10483"/>
    <cellStyle name="Calculation 3 11 7" xfId="10484"/>
    <cellStyle name="Calculation 3 11 7 2" xfId="10485"/>
    <cellStyle name="Calculation 3 11 8" xfId="10486"/>
    <cellStyle name="Calculation 3 11 8 2" xfId="10487"/>
    <cellStyle name="Calculation 3 11 9" xfId="10488"/>
    <cellStyle name="Calculation 3 11 9 2" xfId="10489"/>
    <cellStyle name="Calculation 3 12" xfId="10490"/>
    <cellStyle name="Calculation 3 12 2" xfId="10491"/>
    <cellStyle name="Calculation 3 13" xfId="10492"/>
    <cellStyle name="Calculation 3 13 2" xfId="10493"/>
    <cellStyle name="Calculation 3 14" xfId="10494"/>
    <cellStyle name="Calculation 3 14 2" xfId="10495"/>
    <cellStyle name="Calculation 3 15" xfId="10496"/>
    <cellStyle name="Calculation 3 15 2" xfId="10497"/>
    <cellStyle name="Calculation 3 16" xfId="10498"/>
    <cellStyle name="Calculation 3 16 2" xfId="10499"/>
    <cellStyle name="Calculation 3 17" xfId="10500"/>
    <cellStyle name="Calculation 3 17 2" xfId="10501"/>
    <cellStyle name="Calculation 3 18" xfId="10502"/>
    <cellStyle name="Calculation 3 18 2" xfId="10503"/>
    <cellStyle name="Calculation 3 19" xfId="10504"/>
    <cellStyle name="Calculation 3 19 2" xfId="10505"/>
    <cellStyle name="Calculation 3 2" xfId="312"/>
    <cellStyle name="Calculation 3 2 10" xfId="10507"/>
    <cellStyle name="Calculation 3 2 10 2" xfId="10508"/>
    <cellStyle name="Calculation 3 2 11" xfId="10509"/>
    <cellStyle name="Calculation 3 2 11 2" xfId="10510"/>
    <cellStyle name="Calculation 3 2 12" xfId="10511"/>
    <cellStyle name="Calculation 3 2 12 2" xfId="10512"/>
    <cellStyle name="Calculation 3 2 13" xfId="10513"/>
    <cellStyle name="Calculation 3 2 13 2" xfId="10514"/>
    <cellStyle name="Calculation 3 2 14" xfId="10515"/>
    <cellStyle name="Calculation 3 2 14 2" xfId="10516"/>
    <cellStyle name="Calculation 3 2 15" xfId="10517"/>
    <cellStyle name="Calculation 3 2 15 2" xfId="10518"/>
    <cellStyle name="Calculation 3 2 16" xfId="10519"/>
    <cellStyle name="Calculation 3 2 16 2" xfId="10520"/>
    <cellStyle name="Calculation 3 2 17" xfId="10521"/>
    <cellStyle name="Calculation 3 2 17 2" xfId="10522"/>
    <cellStyle name="Calculation 3 2 18" xfId="10523"/>
    <cellStyle name="Calculation 3 2 18 2" xfId="10524"/>
    <cellStyle name="Calculation 3 2 19" xfId="10525"/>
    <cellStyle name="Calculation 3 2 19 2" xfId="10526"/>
    <cellStyle name="Calculation 3 2 2" xfId="410"/>
    <cellStyle name="Calculation 3 2 2 10" xfId="2931"/>
    <cellStyle name="Calculation 3 2 2 2" xfId="597"/>
    <cellStyle name="Calculation 3 2 2 2 2" xfId="1716"/>
    <cellStyle name="Calculation 3 2 2 2 2 2" xfId="10529"/>
    <cellStyle name="Calculation 3 2 2 2 3" xfId="10528"/>
    <cellStyle name="Calculation 3 2 2 2 4" xfId="3114"/>
    <cellStyle name="Calculation 3 2 2 3" xfId="879"/>
    <cellStyle name="Calculation 3 2 2 3 2" xfId="1949"/>
    <cellStyle name="Calculation 3 2 2 3 2 2" xfId="10531"/>
    <cellStyle name="Calculation 3 2 2 3 3" xfId="10530"/>
    <cellStyle name="Calculation 3 2 2 3 4" xfId="3395"/>
    <cellStyle name="Calculation 3 2 2 4" xfId="880"/>
    <cellStyle name="Calculation 3 2 2 4 2" xfId="1950"/>
    <cellStyle name="Calculation 3 2 2 4 2 2" xfId="10533"/>
    <cellStyle name="Calculation 3 2 2 4 3" xfId="10532"/>
    <cellStyle name="Calculation 3 2 2 4 4" xfId="3396"/>
    <cellStyle name="Calculation 3 2 2 5" xfId="881"/>
    <cellStyle name="Calculation 3 2 2 5 2" xfId="1951"/>
    <cellStyle name="Calculation 3 2 2 5 2 2" xfId="10535"/>
    <cellStyle name="Calculation 3 2 2 5 3" xfId="10534"/>
    <cellStyle name="Calculation 3 2 2 5 4" xfId="3397"/>
    <cellStyle name="Calculation 3 2 2 6" xfId="786"/>
    <cellStyle name="Calculation 3 2 2 6 2" xfId="4591"/>
    <cellStyle name="Calculation 3 2 2 6 2 2" xfId="10537"/>
    <cellStyle name="Calculation 3 2 2 6 3" xfId="10536"/>
    <cellStyle name="Calculation 3 2 2 6 4" xfId="3303"/>
    <cellStyle name="Calculation 3 2 2 7" xfId="4485"/>
    <cellStyle name="Calculation 3 2 2 7 2" xfId="10539"/>
    <cellStyle name="Calculation 3 2 2 7 3" xfId="10538"/>
    <cellStyle name="Calculation 3 2 2 8" xfId="10540"/>
    <cellStyle name="Calculation 3 2 2 9" xfId="10527"/>
    <cellStyle name="Calculation 3 2 20" xfId="10541"/>
    <cellStyle name="Calculation 3 2 20 2" xfId="10542"/>
    <cellStyle name="Calculation 3 2 21" xfId="10543"/>
    <cellStyle name="Calculation 3 2 21 2" xfId="10544"/>
    <cellStyle name="Calculation 3 2 22" xfId="10545"/>
    <cellStyle name="Calculation 3 2 22 2" xfId="10546"/>
    <cellStyle name="Calculation 3 2 23" xfId="10547"/>
    <cellStyle name="Calculation 3 2 23 2" xfId="10548"/>
    <cellStyle name="Calculation 3 2 24" xfId="10549"/>
    <cellStyle name="Calculation 3 2 24 2" xfId="10550"/>
    <cellStyle name="Calculation 3 2 25" xfId="10551"/>
    <cellStyle name="Calculation 3 2 25 2" xfId="10552"/>
    <cellStyle name="Calculation 3 2 26" xfId="10553"/>
    <cellStyle name="Calculation 3 2 26 2" xfId="10554"/>
    <cellStyle name="Calculation 3 2 27" xfId="10555"/>
    <cellStyle name="Calculation 3 2 27 2" xfId="10556"/>
    <cellStyle name="Calculation 3 2 28" xfId="10557"/>
    <cellStyle name="Calculation 3 2 28 2" xfId="10558"/>
    <cellStyle name="Calculation 3 2 29" xfId="10559"/>
    <cellStyle name="Calculation 3 2 29 2" xfId="10560"/>
    <cellStyle name="Calculation 3 2 3" xfId="467"/>
    <cellStyle name="Calculation 3 2 3 2" xfId="651"/>
    <cellStyle name="Calculation 3 2 3 2 2" xfId="1769"/>
    <cellStyle name="Calculation 3 2 3 2 2 2" xfId="10563"/>
    <cellStyle name="Calculation 3 2 3 2 3" xfId="10562"/>
    <cellStyle name="Calculation 3 2 3 2 4" xfId="3168"/>
    <cellStyle name="Calculation 3 2 3 3" xfId="882"/>
    <cellStyle name="Calculation 3 2 3 3 2" xfId="1952"/>
    <cellStyle name="Calculation 3 2 3 3 2 2" xfId="10565"/>
    <cellStyle name="Calculation 3 2 3 3 3" xfId="10564"/>
    <cellStyle name="Calculation 3 2 3 3 4" xfId="3398"/>
    <cellStyle name="Calculation 3 2 3 4" xfId="883"/>
    <cellStyle name="Calculation 3 2 3 4 2" xfId="1953"/>
    <cellStyle name="Calculation 3 2 3 4 2 2" xfId="10567"/>
    <cellStyle name="Calculation 3 2 3 4 3" xfId="10566"/>
    <cellStyle name="Calculation 3 2 3 4 4" xfId="3399"/>
    <cellStyle name="Calculation 3 2 3 5" xfId="884"/>
    <cellStyle name="Calculation 3 2 3 5 2" xfId="1954"/>
    <cellStyle name="Calculation 3 2 3 5 2 2" xfId="10569"/>
    <cellStyle name="Calculation 3 2 3 5 3" xfId="10568"/>
    <cellStyle name="Calculation 3 2 3 5 4" xfId="3400"/>
    <cellStyle name="Calculation 3 2 3 6" xfId="1599"/>
    <cellStyle name="Calculation 3 2 3 6 2" xfId="10571"/>
    <cellStyle name="Calculation 3 2 3 6 3" xfId="10570"/>
    <cellStyle name="Calculation 3 2 3 7" xfId="10572"/>
    <cellStyle name="Calculation 3 2 3 8" xfId="10561"/>
    <cellStyle name="Calculation 3 2 3 9" xfId="2985"/>
    <cellStyle name="Calculation 3 2 30" xfId="10573"/>
    <cellStyle name="Calculation 3 2 30 2" xfId="10574"/>
    <cellStyle name="Calculation 3 2 31" xfId="10575"/>
    <cellStyle name="Calculation 3 2 31 2" xfId="10576"/>
    <cellStyle name="Calculation 3 2 32" xfId="10577"/>
    <cellStyle name="Calculation 3 2 32 2" xfId="10578"/>
    <cellStyle name="Calculation 3 2 33" xfId="10579"/>
    <cellStyle name="Calculation 3 2 33 2" xfId="10580"/>
    <cellStyle name="Calculation 3 2 34" xfId="10581"/>
    <cellStyle name="Calculation 3 2 35" xfId="10582"/>
    <cellStyle name="Calculation 3 2 36" xfId="10583"/>
    <cellStyle name="Calculation 3 2 37" xfId="10584"/>
    <cellStyle name="Calculation 3 2 38" xfId="10585"/>
    <cellStyle name="Calculation 3 2 39" xfId="10506"/>
    <cellStyle name="Calculation 3 2 4" xfId="522"/>
    <cellStyle name="Calculation 3 2 4 2" xfId="885"/>
    <cellStyle name="Calculation 3 2 4 2 2" xfId="1955"/>
    <cellStyle name="Calculation 3 2 4 2 2 2" xfId="10588"/>
    <cellStyle name="Calculation 3 2 4 2 3" xfId="10587"/>
    <cellStyle name="Calculation 3 2 4 2 4" xfId="3401"/>
    <cellStyle name="Calculation 3 2 4 3" xfId="1648"/>
    <cellStyle name="Calculation 3 2 4 3 2" xfId="10590"/>
    <cellStyle name="Calculation 3 2 4 3 3" xfId="10589"/>
    <cellStyle name="Calculation 3 2 4 4" xfId="10591"/>
    <cellStyle name="Calculation 3 2 4 4 2" xfId="10592"/>
    <cellStyle name="Calculation 3 2 4 5" xfId="10593"/>
    <cellStyle name="Calculation 3 2 4 5 2" xfId="10594"/>
    <cellStyle name="Calculation 3 2 4 6" xfId="10595"/>
    <cellStyle name="Calculation 3 2 4 6 2" xfId="10596"/>
    <cellStyle name="Calculation 3 2 4 7" xfId="10597"/>
    <cellStyle name="Calculation 3 2 4 8" xfId="10586"/>
    <cellStyle name="Calculation 3 2 4 9" xfId="3039"/>
    <cellStyle name="Calculation 3 2 40" xfId="2716"/>
    <cellStyle name="Calculation 3 2 5" xfId="886"/>
    <cellStyle name="Calculation 3 2 5 2" xfId="1956"/>
    <cellStyle name="Calculation 3 2 5 2 2" xfId="10599"/>
    <cellStyle name="Calculation 3 2 5 3" xfId="10598"/>
    <cellStyle name="Calculation 3 2 5 4" xfId="3402"/>
    <cellStyle name="Calculation 3 2 6" xfId="887"/>
    <cellStyle name="Calculation 3 2 6 2" xfId="1957"/>
    <cellStyle name="Calculation 3 2 6 2 2" xfId="10601"/>
    <cellStyle name="Calculation 3 2 6 3" xfId="10600"/>
    <cellStyle name="Calculation 3 2 6 4" xfId="3403"/>
    <cellStyle name="Calculation 3 2 7" xfId="888"/>
    <cellStyle name="Calculation 3 2 7 2" xfId="1958"/>
    <cellStyle name="Calculation 3 2 7 2 2" xfId="10603"/>
    <cellStyle name="Calculation 3 2 7 3" xfId="10602"/>
    <cellStyle name="Calculation 3 2 7 4" xfId="3404"/>
    <cellStyle name="Calculation 3 2 8" xfId="4264"/>
    <cellStyle name="Calculation 3 2 8 2" xfId="10605"/>
    <cellStyle name="Calculation 3 2 8 3" xfId="10604"/>
    <cellStyle name="Calculation 3 2 9" xfId="10606"/>
    <cellStyle name="Calculation 3 2 9 2" xfId="10607"/>
    <cellStyle name="Calculation 3 20" xfId="10608"/>
    <cellStyle name="Calculation 3 20 2" xfId="10609"/>
    <cellStyle name="Calculation 3 21" xfId="10610"/>
    <cellStyle name="Calculation 3 21 2" xfId="10611"/>
    <cellStyle name="Calculation 3 22" xfId="10612"/>
    <cellStyle name="Calculation 3 22 2" xfId="10613"/>
    <cellStyle name="Calculation 3 23" xfId="10614"/>
    <cellStyle name="Calculation 3 23 2" xfId="10615"/>
    <cellStyle name="Calculation 3 24" xfId="10616"/>
    <cellStyle name="Calculation 3 24 2" xfId="10617"/>
    <cellStyle name="Calculation 3 25" xfId="10618"/>
    <cellStyle name="Calculation 3 25 2" xfId="10619"/>
    <cellStyle name="Calculation 3 26" xfId="10620"/>
    <cellStyle name="Calculation 3 26 2" xfId="10621"/>
    <cellStyle name="Calculation 3 27" xfId="10622"/>
    <cellStyle name="Calculation 3 27 2" xfId="10623"/>
    <cellStyle name="Calculation 3 28" xfId="10624"/>
    <cellStyle name="Calculation 3 28 2" xfId="10625"/>
    <cellStyle name="Calculation 3 29" xfId="10626"/>
    <cellStyle name="Calculation 3 3" xfId="294"/>
    <cellStyle name="Calculation 3 3 10" xfId="10628"/>
    <cellStyle name="Calculation 3 3 10 2" xfId="10629"/>
    <cellStyle name="Calculation 3 3 11" xfId="10630"/>
    <cellStyle name="Calculation 3 3 11 2" xfId="10631"/>
    <cellStyle name="Calculation 3 3 12" xfId="10632"/>
    <cellStyle name="Calculation 3 3 12 2" xfId="10633"/>
    <cellStyle name="Calculation 3 3 13" xfId="10634"/>
    <cellStyle name="Calculation 3 3 13 2" xfId="10635"/>
    <cellStyle name="Calculation 3 3 14" xfId="10636"/>
    <cellStyle name="Calculation 3 3 14 2" xfId="10637"/>
    <cellStyle name="Calculation 3 3 15" xfId="10638"/>
    <cellStyle name="Calculation 3 3 15 2" xfId="10639"/>
    <cellStyle name="Calculation 3 3 16" xfId="10640"/>
    <cellStyle name="Calculation 3 3 16 2" xfId="10641"/>
    <cellStyle name="Calculation 3 3 17" xfId="10642"/>
    <cellStyle name="Calculation 3 3 17 2" xfId="10643"/>
    <cellStyle name="Calculation 3 3 18" xfId="10644"/>
    <cellStyle name="Calculation 3 3 18 2" xfId="10645"/>
    <cellStyle name="Calculation 3 3 19" xfId="10646"/>
    <cellStyle name="Calculation 3 3 19 2" xfId="10647"/>
    <cellStyle name="Calculation 3 3 2" xfId="508"/>
    <cellStyle name="Calculation 3 3 2 10" xfId="3025"/>
    <cellStyle name="Calculation 3 3 2 2" xfId="889"/>
    <cellStyle name="Calculation 3 3 2 2 2" xfId="1959"/>
    <cellStyle name="Calculation 3 3 2 2 2 2" xfId="10650"/>
    <cellStyle name="Calculation 3 3 2 2 3" xfId="10649"/>
    <cellStyle name="Calculation 3 3 2 2 4" xfId="3405"/>
    <cellStyle name="Calculation 3 3 2 3" xfId="1634"/>
    <cellStyle name="Calculation 3 3 2 3 2" xfId="10652"/>
    <cellStyle name="Calculation 3 3 2 3 3" xfId="10651"/>
    <cellStyle name="Calculation 3 3 2 4" xfId="10653"/>
    <cellStyle name="Calculation 3 3 2 4 2" xfId="10654"/>
    <cellStyle name="Calculation 3 3 2 5" xfId="10655"/>
    <cellStyle name="Calculation 3 3 2 5 2" xfId="10656"/>
    <cellStyle name="Calculation 3 3 2 6" xfId="10657"/>
    <cellStyle name="Calculation 3 3 2 6 2" xfId="10658"/>
    <cellStyle name="Calculation 3 3 2 7" xfId="10659"/>
    <cellStyle name="Calculation 3 3 2 7 2" xfId="10660"/>
    <cellStyle name="Calculation 3 3 2 8" xfId="10661"/>
    <cellStyle name="Calculation 3 3 2 9" xfId="10648"/>
    <cellStyle name="Calculation 3 3 20" xfId="10662"/>
    <cellStyle name="Calculation 3 3 20 2" xfId="10663"/>
    <cellStyle name="Calculation 3 3 21" xfId="10664"/>
    <cellStyle name="Calculation 3 3 21 2" xfId="10665"/>
    <cellStyle name="Calculation 3 3 22" xfId="10666"/>
    <cellStyle name="Calculation 3 3 22 2" xfId="10667"/>
    <cellStyle name="Calculation 3 3 23" xfId="10668"/>
    <cellStyle name="Calculation 3 3 23 2" xfId="10669"/>
    <cellStyle name="Calculation 3 3 24" xfId="10670"/>
    <cellStyle name="Calculation 3 3 24 2" xfId="10671"/>
    <cellStyle name="Calculation 3 3 25" xfId="10672"/>
    <cellStyle name="Calculation 3 3 25 2" xfId="10673"/>
    <cellStyle name="Calculation 3 3 26" xfId="10674"/>
    <cellStyle name="Calculation 3 3 26 2" xfId="10675"/>
    <cellStyle name="Calculation 3 3 27" xfId="10676"/>
    <cellStyle name="Calculation 3 3 27 2" xfId="10677"/>
    <cellStyle name="Calculation 3 3 28" xfId="10678"/>
    <cellStyle name="Calculation 3 3 28 2" xfId="10679"/>
    <cellStyle name="Calculation 3 3 29" xfId="10680"/>
    <cellStyle name="Calculation 3 3 29 2" xfId="10681"/>
    <cellStyle name="Calculation 3 3 3" xfId="890"/>
    <cellStyle name="Calculation 3 3 3 2" xfId="1960"/>
    <cellStyle name="Calculation 3 3 3 2 2" xfId="10684"/>
    <cellStyle name="Calculation 3 3 3 2 3" xfId="10683"/>
    <cellStyle name="Calculation 3 3 3 3" xfId="10685"/>
    <cellStyle name="Calculation 3 3 3 3 2" xfId="10686"/>
    <cellStyle name="Calculation 3 3 3 4" xfId="10687"/>
    <cellStyle name="Calculation 3 3 3 4 2" xfId="10688"/>
    <cellStyle name="Calculation 3 3 3 5" xfId="10689"/>
    <cellStyle name="Calculation 3 3 3 5 2" xfId="10690"/>
    <cellStyle name="Calculation 3 3 3 6" xfId="10691"/>
    <cellStyle name="Calculation 3 3 3 6 2" xfId="10692"/>
    <cellStyle name="Calculation 3 3 3 7" xfId="10693"/>
    <cellStyle name="Calculation 3 3 3 8" xfId="10682"/>
    <cellStyle name="Calculation 3 3 3 9" xfId="3406"/>
    <cellStyle name="Calculation 3 3 30" xfId="10694"/>
    <cellStyle name="Calculation 3 3 30 2" xfId="10695"/>
    <cellStyle name="Calculation 3 3 31" xfId="10696"/>
    <cellStyle name="Calculation 3 3 31 2" xfId="10697"/>
    <cellStyle name="Calculation 3 3 32" xfId="10698"/>
    <cellStyle name="Calculation 3 3 32 2" xfId="10699"/>
    <cellStyle name="Calculation 3 3 33" xfId="10700"/>
    <cellStyle name="Calculation 3 3 33 2" xfId="10701"/>
    <cellStyle name="Calculation 3 3 34" xfId="10702"/>
    <cellStyle name="Calculation 3 3 35" xfId="10703"/>
    <cellStyle name="Calculation 3 3 36" xfId="10704"/>
    <cellStyle name="Calculation 3 3 37" xfId="10705"/>
    <cellStyle name="Calculation 3 3 38" xfId="10706"/>
    <cellStyle name="Calculation 3 3 39" xfId="10627"/>
    <cellStyle name="Calculation 3 3 4" xfId="891"/>
    <cellStyle name="Calculation 3 3 4 2" xfId="1961"/>
    <cellStyle name="Calculation 3 3 4 2 2" xfId="10709"/>
    <cellStyle name="Calculation 3 3 4 2 3" xfId="10708"/>
    <cellStyle name="Calculation 3 3 4 3" xfId="10710"/>
    <cellStyle name="Calculation 3 3 4 3 2" xfId="10711"/>
    <cellStyle name="Calculation 3 3 4 4" xfId="10712"/>
    <cellStyle name="Calculation 3 3 4 4 2" xfId="10713"/>
    <cellStyle name="Calculation 3 3 4 5" xfId="10714"/>
    <cellStyle name="Calculation 3 3 4 5 2" xfId="10715"/>
    <cellStyle name="Calculation 3 3 4 6" xfId="10716"/>
    <cellStyle name="Calculation 3 3 4 6 2" xfId="10717"/>
    <cellStyle name="Calculation 3 3 4 7" xfId="10718"/>
    <cellStyle name="Calculation 3 3 4 8" xfId="10707"/>
    <cellStyle name="Calculation 3 3 4 9" xfId="3407"/>
    <cellStyle name="Calculation 3 3 40" xfId="2837"/>
    <cellStyle name="Calculation 3 3 5" xfId="892"/>
    <cellStyle name="Calculation 3 3 5 2" xfId="1962"/>
    <cellStyle name="Calculation 3 3 5 2 2" xfId="10720"/>
    <cellStyle name="Calculation 3 3 5 3" xfId="10719"/>
    <cellStyle name="Calculation 3 3 5 4" xfId="3408"/>
    <cellStyle name="Calculation 3 3 6" xfId="707"/>
    <cellStyle name="Calculation 3 3 6 2" xfId="1825"/>
    <cellStyle name="Calculation 3 3 6 2 2" xfId="10722"/>
    <cellStyle name="Calculation 3 3 6 3" xfId="10721"/>
    <cellStyle name="Calculation 3 3 6 4" xfId="3224"/>
    <cellStyle name="Calculation 3 3 7" xfId="1505"/>
    <cellStyle name="Calculation 3 3 7 2" xfId="10724"/>
    <cellStyle name="Calculation 3 3 7 3" xfId="10723"/>
    <cellStyle name="Calculation 3 3 8" xfId="10725"/>
    <cellStyle name="Calculation 3 3 8 2" xfId="10726"/>
    <cellStyle name="Calculation 3 3 9" xfId="10727"/>
    <cellStyle name="Calculation 3 3 9 2" xfId="10728"/>
    <cellStyle name="Calculation 3 30" xfId="10729"/>
    <cellStyle name="Calculation 3 31" xfId="10730"/>
    <cellStyle name="Calculation 3 32" xfId="10313"/>
    <cellStyle name="Calculation 3 33" xfId="2695"/>
    <cellStyle name="Calculation 3 4" xfId="396"/>
    <cellStyle name="Calculation 3 4 10" xfId="10732"/>
    <cellStyle name="Calculation 3 4 10 2" xfId="10733"/>
    <cellStyle name="Calculation 3 4 11" xfId="10734"/>
    <cellStyle name="Calculation 3 4 11 2" xfId="10735"/>
    <cellStyle name="Calculation 3 4 12" xfId="10736"/>
    <cellStyle name="Calculation 3 4 12 2" xfId="10737"/>
    <cellStyle name="Calculation 3 4 13" xfId="10738"/>
    <cellStyle name="Calculation 3 4 13 2" xfId="10739"/>
    <cellStyle name="Calculation 3 4 14" xfId="10740"/>
    <cellStyle name="Calculation 3 4 14 2" xfId="10741"/>
    <cellStyle name="Calculation 3 4 15" xfId="10742"/>
    <cellStyle name="Calculation 3 4 15 2" xfId="10743"/>
    <cellStyle name="Calculation 3 4 16" xfId="10744"/>
    <cellStyle name="Calculation 3 4 16 2" xfId="10745"/>
    <cellStyle name="Calculation 3 4 17" xfId="10746"/>
    <cellStyle name="Calculation 3 4 17 2" xfId="10747"/>
    <cellStyle name="Calculation 3 4 18" xfId="10748"/>
    <cellStyle name="Calculation 3 4 18 2" xfId="10749"/>
    <cellStyle name="Calculation 3 4 19" xfId="10750"/>
    <cellStyle name="Calculation 3 4 19 2" xfId="10751"/>
    <cellStyle name="Calculation 3 4 2" xfId="583"/>
    <cellStyle name="Calculation 3 4 2 10" xfId="3100"/>
    <cellStyle name="Calculation 3 4 2 2" xfId="1702"/>
    <cellStyle name="Calculation 3 4 2 2 2" xfId="10754"/>
    <cellStyle name="Calculation 3 4 2 2 3" xfId="10753"/>
    <cellStyle name="Calculation 3 4 2 3" xfId="10755"/>
    <cellStyle name="Calculation 3 4 2 3 2" xfId="10756"/>
    <cellStyle name="Calculation 3 4 2 4" xfId="10757"/>
    <cellStyle name="Calculation 3 4 2 4 2" xfId="10758"/>
    <cellStyle name="Calculation 3 4 2 5" xfId="10759"/>
    <cellStyle name="Calculation 3 4 2 5 2" xfId="10760"/>
    <cellStyle name="Calculation 3 4 2 6" xfId="10761"/>
    <cellStyle name="Calculation 3 4 2 6 2" xfId="10762"/>
    <cellStyle name="Calculation 3 4 2 7" xfId="10763"/>
    <cellStyle name="Calculation 3 4 2 7 2" xfId="10764"/>
    <cellStyle name="Calculation 3 4 2 8" xfId="10765"/>
    <cellStyle name="Calculation 3 4 2 9" xfId="10752"/>
    <cellStyle name="Calculation 3 4 20" xfId="10766"/>
    <cellStyle name="Calculation 3 4 20 2" xfId="10767"/>
    <cellStyle name="Calculation 3 4 21" xfId="10768"/>
    <cellStyle name="Calculation 3 4 21 2" xfId="10769"/>
    <cellStyle name="Calculation 3 4 22" xfId="10770"/>
    <cellStyle name="Calculation 3 4 22 2" xfId="10771"/>
    <cellStyle name="Calculation 3 4 23" xfId="10772"/>
    <cellStyle name="Calculation 3 4 23 2" xfId="10773"/>
    <cellStyle name="Calculation 3 4 24" xfId="10774"/>
    <cellStyle name="Calculation 3 4 24 2" xfId="10775"/>
    <cellStyle name="Calculation 3 4 25" xfId="10776"/>
    <cellStyle name="Calculation 3 4 25 2" xfId="10777"/>
    <cellStyle name="Calculation 3 4 26" xfId="10778"/>
    <cellStyle name="Calculation 3 4 26 2" xfId="10779"/>
    <cellStyle name="Calculation 3 4 27" xfId="10780"/>
    <cellStyle name="Calculation 3 4 27 2" xfId="10781"/>
    <cellStyle name="Calculation 3 4 28" xfId="10782"/>
    <cellStyle name="Calculation 3 4 28 2" xfId="10783"/>
    <cellStyle name="Calculation 3 4 29" xfId="10784"/>
    <cellStyle name="Calculation 3 4 29 2" xfId="10785"/>
    <cellStyle name="Calculation 3 4 3" xfId="893"/>
    <cellStyle name="Calculation 3 4 3 2" xfId="1963"/>
    <cellStyle name="Calculation 3 4 3 2 2" xfId="10788"/>
    <cellStyle name="Calculation 3 4 3 2 3" xfId="10787"/>
    <cellStyle name="Calculation 3 4 3 3" xfId="10789"/>
    <cellStyle name="Calculation 3 4 3 3 2" xfId="10790"/>
    <cellStyle name="Calculation 3 4 3 4" xfId="10791"/>
    <cellStyle name="Calculation 3 4 3 4 2" xfId="10792"/>
    <cellStyle name="Calculation 3 4 3 5" xfId="10793"/>
    <cellStyle name="Calculation 3 4 3 5 2" xfId="10794"/>
    <cellStyle name="Calculation 3 4 3 6" xfId="10795"/>
    <cellStyle name="Calculation 3 4 3 6 2" xfId="10796"/>
    <cellStyle name="Calculation 3 4 3 7" xfId="10797"/>
    <cellStyle name="Calculation 3 4 3 8" xfId="10786"/>
    <cellStyle name="Calculation 3 4 3 9" xfId="3409"/>
    <cellStyle name="Calculation 3 4 30" xfId="10798"/>
    <cellStyle name="Calculation 3 4 30 2" xfId="10799"/>
    <cellStyle name="Calculation 3 4 31" xfId="10800"/>
    <cellStyle name="Calculation 3 4 31 2" xfId="10801"/>
    <cellStyle name="Calculation 3 4 32" xfId="10802"/>
    <cellStyle name="Calculation 3 4 32 2" xfId="10803"/>
    <cellStyle name="Calculation 3 4 33" xfId="10804"/>
    <cellStyle name="Calculation 3 4 33 2" xfId="10805"/>
    <cellStyle name="Calculation 3 4 34" xfId="10806"/>
    <cellStyle name="Calculation 3 4 35" xfId="10807"/>
    <cellStyle name="Calculation 3 4 36" xfId="10808"/>
    <cellStyle name="Calculation 3 4 37" xfId="10809"/>
    <cellStyle name="Calculation 3 4 38" xfId="10810"/>
    <cellStyle name="Calculation 3 4 39" xfId="10731"/>
    <cellStyle name="Calculation 3 4 4" xfId="894"/>
    <cellStyle name="Calculation 3 4 4 2" xfId="1964"/>
    <cellStyle name="Calculation 3 4 4 2 2" xfId="10813"/>
    <cellStyle name="Calculation 3 4 4 2 3" xfId="10812"/>
    <cellStyle name="Calculation 3 4 4 3" xfId="10814"/>
    <cellStyle name="Calculation 3 4 4 3 2" xfId="10815"/>
    <cellStyle name="Calculation 3 4 4 4" xfId="10816"/>
    <cellStyle name="Calculation 3 4 4 4 2" xfId="10817"/>
    <cellStyle name="Calculation 3 4 4 5" xfId="10818"/>
    <cellStyle name="Calculation 3 4 4 5 2" xfId="10819"/>
    <cellStyle name="Calculation 3 4 4 6" xfId="10820"/>
    <cellStyle name="Calculation 3 4 4 6 2" xfId="10821"/>
    <cellStyle name="Calculation 3 4 4 7" xfId="10822"/>
    <cellStyle name="Calculation 3 4 4 8" xfId="10811"/>
    <cellStyle name="Calculation 3 4 4 9" xfId="3410"/>
    <cellStyle name="Calculation 3 4 40" xfId="2917"/>
    <cellStyle name="Calculation 3 4 5" xfId="895"/>
    <cellStyle name="Calculation 3 4 5 2" xfId="1965"/>
    <cellStyle name="Calculation 3 4 5 2 2" xfId="10824"/>
    <cellStyle name="Calculation 3 4 5 3" xfId="10823"/>
    <cellStyle name="Calculation 3 4 5 4" xfId="3411"/>
    <cellStyle name="Calculation 3 4 6" xfId="772"/>
    <cellStyle name="Calculation 3 4 6 2" xfId="4577"/>
    <cellStyle name="Calculation 3 4 6 2 2" xfId="10826"/>
    <cellStyle name="Calculation 3 4 6 3" xfId="10825"/>
    <cellStyle name="Calculation 3 4 6 4" xfId="3289"/>
    <cellStyle name="Calculation 3 4 7" xfId="4471"/>
    <cellStyle name="Calculation 3 4 7 2" xfId="10828"/>
    <cellStyle name="Calculation 3 4 7 3" xfId="10827"/>
    <cellStyle name="Calculation 3 4 8" xfId="10829"/>
    <cellStyle name="Calculation 3 4 8 2" xfId="10830"/>
    <cellStyle name="Calculation 3 4 9" xfId="10831"/>
    <cellStyle name="Calculation 3 4 9 2" xfId="10832"/>
    <cellStyle name="Calculation 3 5" xfId="453"/>
    <cellStyle name="Calculation 3 5 10" xfId="10834"/>
    <cellStyle name="Calculation 3 5 10 2" xfId="10835"/>
    <cellStyle name="Calculation 3 5 11" xfId="10836"/>
    <cellStyle name="Calculation 3 5 11 2" xfId="10837"/>
    <cellStyle name="Calculation 3 5 12" xfId="10838"/>
    <cellStyle name="Calculation 3 5 12 2" xfId="10839"/>
    <cellStyle name="Calculation 3 5 13" xfId="10840"/>
    <cellStyle name="Calculation 3 5 13 2" xfId="10841"/>
    <cellStyle name="Calculation 3 5 14" xfId="10842"/>
    <cellStyle name="Calculation 3 5 14 2" xfId="10843"/>
    <cellStyle name="Calculation 3 5 15" xfId="10844"/>
    <cellStyle name="Calculation 3 5 15 2" xfId="10845"/>
    <cellStyle name="Calculation 3 5 16" xfId="10846"/>
    <cellStyle name="Calculation 3 5 16 2" xfId="10847"/>
    <cellStyle name="Calculation 3 5 17" xfId="10848"/>
    <cellStyle name="Calculation 3 5 17 2" xfId="10849"/>
    <cellStyle name="Calculation 3 5 18" xfId="10850"/>
    <cellStyle name="Calculation 3 5 18 2" xfId="10851"/>
    <cellStyle name="Calculation 3 5 19" xfId="10852"/>
    <cellStyle name="Calculation 3 5 19 2" xfId="10853"/>
    <cellStyle name="Calculation 3 5 2" xfId="637"/>
    <cellStyle name="Calculation 3 5 2 10" xfId="3154"/>
    <cellStyle name="Calculation 3 5 2 2" xfId="1755"/>
    <cellStyle name="Calculation 3 5 2 2 2" xfId="10856"/>
    <cellStyle name="Calculation 3 5 2 2 3" xfId="10855"/>
    <cellStyle name="Calculation 3 5 2 3" xfId="10857"/>
    <cellStyle name="Calculation 3 5 2 3 2" xfId="10858"/>
    <cellStyle name="Calculation 3 5 2 4" xfId="10859"/>
    <cellStyle name="Calculation 3 5 2 4 2" xfId="10860"/>
    <cellStyle name="Calculation 3 5 2 5" xfId="10861"/>
    <cellStyle name="Calculation 3 5 2 5 2" xfId="10862"/>
    <cellStyle name="Calculation 3 5 2 6" xfId="10863"/>
    <cellStyle name="Calculation 3 5 2 6 2" xfId="10864"/>
    <cellStyle name="Calculation 3 5 2 7" xfId="10865"/>
    <cellStyle name="Calculation 3 5 2 7 2" xfId="10866"/>
    <cellStyle name="Calculation 3 5 2 8" xfId="10867"/>
    <cellStyle name="Calculation 3 5 2 9" xfId="10854"/>
    <cellStyle name="Calculation 3 5 20" xfId="10868"/>
    <cellStyle name="Calculation 3 5 20 2" xfId="10869"/>
    <cellStyle name="Calculation 3 5 21" xfId="10870"/>
    <cellStyle name="Calculation 3 5 21 2" xfId="10871"/>
    <cellStyle name="Calculation 3 5 22" xfId="10872"/>
    <cellStyle name="Calculation 3 5 22 2" xfId="10873"/>
    <cellStyle name="Calculation 3 5 23" xfId="10874"/>
    <cellStyle name="Calculation 3 5 23 2" xfId="10875"/>
    <cellStyle name="Calculation 3 5 24" xfId="10876"/>
    <cellStyle name="Calculation 3 5 24 2" xfId="10877"/>
    <cellStyle name="Calculation 3 5 25" xfId="10878"/>
    <cellStyle name="Calculation 3 5 25 2" xfId="10879"/>
    <cellStyle name="Calculation 3 5 26" xfId="10880"/>
    <cellStyle name="Calculation 3 5 26 2" xfId="10881"/>
    <cellStyle name="Calculation 3 5 27" xfId="10882"/>
    <cellStyle name="Calculation 3 5 27 2" xfId="10883"/>
    <cellStyle name="Calculation 3 5 28" xfId="10884"/>
    <cellStyle name="Calculation 3 5 28 2" xfId="10885"/>
    <cellStyle name="Calculation 3 5 29" xfId="10886"/>
    <cellStyle name="Calculation 3 5 29 2" xfId="10887"/>
    <cellStyle name="Calculation 3 5 3" xfId="896"/>
    <cellStyle name="Calculation 3 5 3 2" xfId="1966"/>
    <cellStyle name="Calculation 3 5 3 2 2" xfId="10890"/>
    <cellStyle name="Calculation 3 5 3 2 3" xfId="10889"/>
    <cellStyle name="Calculation 3 5 3 3" xfId="10891"/>
    <cellStyle name="Calculation 3 5 3 3 2" xfId="10892"/>
    <cellStyle name="Calculation 3 5 3 4" xfId="10893"/>
    <cellStyle name="Calculation 3 5 3 4 2" xfId="10894"/>
    <cellStyle name="Calculation 3 5 3 5" xfId="10895"/>
    <cellStyle name="Calculation 3 5 3 5 2" xfId="10896"/>
    <cellStyle name="Calculation 3 5 3 6" xfId="10897"/>
    <cellStyle name="Calculation 3 5 3 6 2" xfId="10898"/>
    <cellStyle name="Calculation 3 5 3 7" xfId="10899"/>
    <cellStyle name="Calculation 3 5 3 8" xfId="10888"/>
    <cellStyle name="Calculation 3 5 3 9" xfId="3412"/>
    <cellStyle name="Calculation 3 5 30" xfId="10900"/>
    <cellStyle name="Calculation 3 5 30 2" xfId="10901"/>
    <cellStyle name="Calculation 3 5 31" xfId="10902"/>
    <cellStyle name="Calculation 3 5 31 2" xfId="10903"/>
    <cellStyle name="Calculation 3 5 32" xfId="10904"/>
    <cellStyle name="Calculation 3 5 32 2" xfId="10905"/>
    <cellStyle name="Calculation 3 5 33" xfId="10906"/>
    <cellStyle name="Calculation 3 5 33 2" xfId="10907"/>
    <cellStyle name="Calculation 3 5 34" xfId="10908"/>
    <cellStyle name="Calculation 3 5 35" xfId="10909"/>
    <cellStyle name="Calculation 3 5 36" xfId="10910"/>
    <cellStyle name="Calculation 3 5 37" xfId="10911"/>
    <cellStyle name="Calculation 3 5 38" xfId="10912"/>
    <cellStyle name="Calculation 3 5 39" xfId="10833"/>
    <cellStyle name="Calculation 3 5 4" xfId="897"/>
    <cellStyle name="Calculation 3 5 4 2" xfId="1967"/>
    <cellStyle name="Calculation 3 5 4 2 2" xfId="10915"/>
    <cellStyle name="Calculation 3 5 4 2 3" xfId="10914"/>
    <cellStyle name="Calculation 3 5 4 3" xfId="10916"/>
    <cellStyle name="Calculation 3 5 4 3 2" xfId="10917"/>
    <cellStyle name="Calculation 3 5 4 4" xfId="10918"/>
    <cellStyle name="Calculation 3 5 4 4 2" xfId="10919"/>
    <cellStyle name="Calculation 3 5 4 5" xfId="10920"/>
    <cellStyle name="Calculation 3 5 4 5 2" xfId="10921"/>
    <cellStyle name="Calculation 3 5 4 6" xfId="10922"/>
    <cellStyle name="Calculation 3 5 4 6 2" xfId="10923"/>
    <cellStyle name="Calculation 3 5 4 7" xfId="10924"/>
    <cellStyle name="Calculation 3 5 4 8" xfId="10913"/>
    <cellStyle name="Calculation 3 5 4 9" xfId="3413"/>
    <cellStyle name="Calculation 3 5 40" xfId="2971"/>
    <cellStyle name="Calculation 3 5 5" xfId="898"/>
    <cellStyle name="Calculation 3 5 5 2" xfId="1968"/>
    <cellStyle name="Calculation 3 5 5 2 2" xfId="10926"/>
    <cellStyle name="Calculation 3 5 5 3" xfId="10925"/>
    <cellStyle name="Calculation 3 5 5 4" xfId="3414"/>
    <cellStyle name="Calculation 3 5 6" xfId="1585"/>
    <cellStyle name="Calculation 3 5 6 2" xfId="10928"/>
    <cellStyle name="Calculation 3 5 6 3" xfId="10927"/>
    <cellStyle name="Calculation 3 5 7" xfId="10929"/>
    <cellStyle name="Calculation 3 5 7 2" xfId="10930"/>
    <cellStyle name="Calculation 3 5 8" xfId="10931"/>
    <cellStyle name="Calculation 3 5 8 2" xfId="10932"/>
    <cellStyle name="Calculation 3 5 9" xfId="10933"/>
    <cellStyle name="Calculation 3 5 9 2" xfId="10934"/>
    <cellStyle name="Calculation 3 6" xfId="258"/>
    <cellStyle name="Calculation 3 6 10" xfId="10936"/>
    <cellStyle name="Calculation 3 6 10 2" xfId="10937"/>
    <cellStyle name="Calculation 3 6 11" xfId="10938"/>
    <cellStyle name="Calculation 3 6 11 2" xfId="10939"/>
    <cellStyle name="Calculation 3 6 12" xfId="10940"/>
    <cellStyle name="Calculation 3 6 12 2" xfId="10941"/>
    <cellStyle name="Calculation 3 6 13" xfId="10942"/>
    <cellStyle name="Calculation 3 6 13 2" xfId="10943"/>
    <cellStyle name="Calculation 3 6 14" xfId="10944"/>
    <cellStyle name="Calculation 3 6 14 2" xfId="10945"/>
    <cellStyle name="Calculation 3 6 15" xfId="10946"/>
    <cellStyle name="Calculation 3 6 15 2" xfId="10947"/>
    <cellStyle name="Calculation 3 6 16" xfId="10948"/>
    <cellStyle name="Calculation 3 6 16 2" xfId="10949"/>
    <cellStyle name="Calculation 3 6 17" xfId="10950"/>
    <cellStyle name="Calculation 3 6 17 2" xfId="10951"/>
    <cellStyle name="Calculation 3 6 18" xfId="10952"/>
    <cellStyle name="Calculation 3 6 18 2" xfId="10953"/>
    <cellStyle name="Calculation 3 6 19" xfId="10954"/>
    <cellStyle name="Calculation 3 6 19 2" xfId="10955"/>
    <cellStyle name="Calculation 3 6 2" xfId="899"/>
    <cellStyle name="Calculation 3 6 2 2" xfId="1969"/>
    <cellStyle name="Calculation 3 6 2 2 2" xfId="10958"/>
    <cellStyle name="Calculation 3 6 2 2 3" xfId="10957"/>
    <cellStyle name="Calculation 3 6 2 3" xfId="10959"/>
    <cellStyle name="Calculation 3 6 2 3 2" xfId="10960"/>
    <cellStyle name="Calculation 3 6 2 4" xfId="10961"/>
    <cellStyle name="Calculation 3 6 2 4 2" xfId="10962"/>
    <cellStyle name="Calculation 3 6 2 5" xfId="10963"/>
    <cellStyle name="Calculation 3 6 2 5 2" xfId="10964"/>
    <cellStyle name="Calculation 3 6 2 6" xfId="10965"/>
    <cellStyle name="Calculation 3 6 2 6 2" xfId="10966"/>
    <cellStyle name="Calculation 3 6 2 7" xfId="10967"/>
    <cellStyle name="Calculation 3 6 2 8" xfId="10956"/>
    <cellStyle name="Calculation 3 6 2 9" xfId="3415"/>
    <cellStyle name="Calculation 3 6 20" xfId="10968"/>
    <cellStyle name="Calculation 3 6 20 2" xfId="10969"/>
    <cellStyle name="Calculation 3 6 21" xfId="10970"/>
    <cellStyle name="Calculation 3 6 21 2" xfId="10971"/>
    <cellStyle name="Calculation 3 6 22" xfId="10972"/>
    <cellStyle name="Calculation 3 6 22 2" xfId="10973"/>
    <cellStyle name="Calculation 3 6 23" xfId="10974"/>
    <cellStyle name="Calculation 3 6 23 2" xfId="10975"/>
    <cellStyle name="Calculation 3 6 24" xfId="10976"/>
    <cellStyle name="Calculation 3 6 24 2" xfId="10977"/>
    <cellStyle name="Calculation 3 6 25" xfId="10978"/>
    <cellStyle name="Calculation 3 6 25 2" xfId="10979"/>
    <cellStyle name="Calculation 3 6 26" xfId="10980"/>
    <cellStyle name="Calculation 3 6 26 2" xfId="10981"/>
    <cellStyle name="Calculation 3 6 27" xfId="10982"/>
    <cellStyle name="Calculation 3 6 27 2" xfId="10983"/>
    <cellStyle name="Calculation 3 6 28" xfId="10984"/>
    <cellStyle name="Calculation 3 6 28 2" xfId="10985"/>
    <cellStyle name="Calculation 3 6 29" xfId="10986"/>
    <cellStyle name="Calculation 3 6 29 2" xfId="10987"/>
    <cellStyle name="Calculation 3 6 3" xfId="1478"/>
    <cellStyle name="Calculation 3 6 3 2" xfId="10989"/>
    <cellStyle name="Calculation 3 6 3 2 2" xfId="10990"/>
    <cellStyle name="Calculation 3 6 3 3" xfId="10991"/>
    <cellStyle name="Calculation 3 6 3 3 2" xfId="10992"/>
    <cellStyle name="Calculation 3 6 3 4" xfId="10993"/>
    <cellStyle name="Calculation 3 6 3 4 2" xfId="10994"/>
    <cellStyle name="Calculation 3 6 3 5" xfId="10995"/>
    <cellStyle name="Calculation 3 6 3 5 2" xfId="10996"/>
    <cellStyle name="Calculation 3 6 3 6" xfId="10997"/>
    <cellStyle name="Calculation 3 6 3 6 2" xfId="10998"/>
    <cellStyle name="Calculation 3 6 3 7" xfId="10999"/>
    <cellStyle name="Calculation 3 6 3 8" xfId="10988"/>
    <cellStyle name="Calculation 3 6 30" xfId="11000"/>
    <cellStyle name="Calculation 3 6 30 2" xfId="11001"/>
    <cellStyle name="Calculation 3 6 31" xfId="11002"/>
    <cellStyle name="Calculation 3 6 31 2" xfId="11003"/>
    <cellStyle name="Calculation 3 6 32" xfId="11004"/>
    <cellStyle name="Calculation 3 6 32 2" xfId="11005"/>
    <cellStyle name="Calculation 3 6 33" xfId="11006"/>
    <cellStyle name="Calculation 3 6 34" xfId="11007"/>
    <cellStyle name="Calculation 3 6 35" xfId="11008"/>
    <cellStyle name="Calculation 3 6 36" xfId="11009"/>
    <cellStyle name="Calculation 3 6 37" xfId="11010"/>
    <cellStyle name="Calculation 3 6 38" xfId="10935"/>
    <cellStyle name="Calculation 3 6 39" xfId="2809"/>
    <cellStyle name="Calculation 3 6 4" xfId="11011"/>
    <cellStyle name="Calculation 3 6 4 2" xfId="11012"/>
    <cellStyle name="Calculation 3 6 5" xfId="11013"/>
    <cellStyle name="Calculation 3 6 5 2" xfId="11014"/>
    <cellStyle name="Calculation 3 6 6" xfId="11015"/>
    <cellStyle name="Calculation 3 6 6 2" xfId="11016"/>
    <cellStyle name="Calculation 3 6 7" xfId="11017"/>
    <cellStyle name="Calculation 3 6 7 2" xfId="11018"/>
    <cellStyle name="Calculation 3 6 8" xfId="11019"/>
    <cellStyle name="Calculation 3 6 8 2" xfId="11020"/>
    <cellStyle name="Calculation 3 6 9" xfId="11021"/>
    <cellStyle name="Calculation 3 6 9 2" xfId="11022"/>
    <cellStyle name="Calculation 3 7" xfId="492"/>
    <cellStyle name="Calculation 3 7 10" xfId="11024"/>
    <cellStyle name="Calculation 3 7 10 2" xfId="11025"/>
    <cellStyle name="Calculation 3 7 11" xfId="11026"/>
    <cellStyle name="Calculation 3 7 11 2" xfId="11027"/>
    <cellStyle name="Calculation 3 7 12" xfId="11028"/>
    <cellStyle name="Calculation 3 7 12 2" xfId="11029"/>
    <cellStyle name="Calculation 3 7 13" xfId="11030"/>
    <cellStyle name="Calculation 3 7 13 2" xfId="11031"/>
    <cellStyle name="Calculation 3 7 14" xfId="11032"/>
    <cellStyle name="Calculation 3 7 14 2" xfId="11033"/>
    <cellStyle name="Calculation 3 7 15" xfId="11034"/>
    <cellStyle name="Calculation 3 7 15 2" xfId="11035"/>
    <cellStyle name="Calculation 3 7 16" xfId="11036"/>
    <cellStyle name="Calculation 3 7 16 2" xfId="11037"/>
    <cellStyle name="Calculation 3 7 17" xfId="11038"/>
    <cellStyle name="Calculation 3 7 17 2" xfId="11039"/>
    <cellStyle name="Calculation 3 7 18" xfId="11040"/>
    <cellStyle name="Calculation 3 7 18 2" xfId="11041"/>
    <cellStyle name="Calculation 3 7 19" xfId="11042"/>
    <cellStyle name="Calculation 3 7 19 2" xfId="11043"/>
    <cellStyle name="Calculation 3 7 2" xfId="900"/>
    <cellStyle name="Calculation 3 7 2 2" xfId="1970"/>
    <cellStyle name="Calculation 3 7 2 2 2" xfId="11046"/>
    <cellStyle name="Calculation 3 7 2 2 3" xfId="11045"/>
    <cellStyle name="Calculation 3 7 2 3" xfId="11047"/>
    <cellStyle name="Calculation 3 7 2 3 2" xfId="11048"/>
    <cellStyle name="Calculation 3 7 2 4" xfId="11049"/>
    <cellStyle name="Calculation 3 7 2 4 2" xfId="11050"/>
    <cellStyle name="Calculation 3 7 2 5" xfId="11051"/>
    <cellStyle name="Calculation 3 7 2 5 2" xfId="11052"/>
    <cellStyle name="Calculation 3 7 2 6" xfId="11053"/>
    <cellStyle name="Calculation 3 7 2 6 2" xfId="11054"/>
    <cellStyle name="Calculation 3 7 2 7" xfId="11055"/>
    <cellStyle name="Calculation 3 7 2 8" xfId="11044"/>
    <cellStyle name="Calculation 3 7 2 9" xfId="3416"/>
    <cellStyle name="Calculation 3 7 20" xfId="11056"/>
    <cellStyle name="Calculation 3 7 20 2" xfId="11057"/>
    <cellStyle name="Calculation 3 7 21" xfId="11058"/>
    <cellStyle name="Calculation 3 7 21 2" xfId="11059"/>
    <cellStyle name="Calculation 3 7 22" xfId="11060"/>
    <cellStyle name="Calculation 3 7 22 2" xfId="11061"/>
    <cellStyle name="Calculation 3 7 23" xfId="11062"/>
    <cellStyle name="Calculation 3 7 23 2" xfId="11063"/>
    <cellStyle name="Calculation 3 7 24" xfId="11064"/>
    <cellStyle name="Calculation 3 7 24 2" xfId="11065"/>
    <cellStyle name="Calculation 3 7 25" xfId="11066"/>
    <cellStyle name="Calculation 3 7 25 2" xfId="11067"/>
    <cellStyle name="Calculation 3 7 26" xfId="11068"/>
    <cellStyle name="Calculation 3 7 26 2" xfId="11069"/>
    <cellStyle name="Calculation 3 7 27" xfId="11070"/>
    <cellStyle name="Calculation 3 7 27 2" xfId="11071"/>
    <cellStyle name="Calculation 3 7 28" xfId="11072"/>
    <cellStyle name="Calculation 3 7 28 2" xfId="11073"/>
    <cellStyle name="Calculation 3 7 29" xfId="11074"/>
    <cellStyle name="Calculation 3 7 29 2" xfId="11075"/>
    <cellStyle name="Calculation 3 7 3" xfId="1619"/>
    <cellStyle name="Calculation 3 7 3 2" xfId="11077"/>
    <cellStyle name="Calculation 3 7 3 2 2" xfId="11078"/>
    <cellStyle name="Calculation 3 7 3 3" xfId="11079"/>
    <cellStyle name="Calculation 3 7 3 3 2" xfId="11080"/>
    <cellStyle name="Calculation 3 7 3 4" xfId="11081"/>
    <cellStyle name="Calculation 3 7 3 4 2" xfId="11082"/>
    <cellStyle name="Calculation 3 7 3 5" xfId="11083"/>
    <cellStyle name="Calculation 3 7 3 5 2" xfId="11084"/>
    <cellStyle name="Calculation 3 7 3 6" xfId="11085"/>
    <cellStyle name="Calculation 3 7 3 6 2" xfId="11086"/>
    <cellStyle name="Calculation 3 7 3 7" xfId="11087"/>
    <cellStyle name="Calculation 3 7 3 8" xfId="11076"/>
    <cellStyle name="Calculation 3 7 30" xfId="11088"/>
    <cellStyle name="Calculation 3 7 30 2" xfId="11089"/>
    <cellStyle name="Calculation 3 7 31" xfId="11090"/>
    <cellStyle name="Calculation 3 7 31 2" xfId="11091"/>
    <cellStyle name="Calculation 3 7 32" xfId="11092"/>
    <cellStyle name="Calculation 3 7 32 2" xfId="11093"/>
    <cellStyle name="Calculation 3 7 33" xfId="11094"/>
    <cellStyle name="Calculation 3 7 34" xfId="11095"/>
    <cellStyle name="Calculation 3 7 35" xfId="11096"/>
    <cellStyle name="Calculation 3 7 36" xfId="11097"/>
    <cellStyle name="Calculation 3 7 37" xfId="11098"/>
    <cellStyle name="Calculation 3 7 38" xfId="11023"/>
    <cellStyle name="Calculation 3 7 39" xfId="3009"/>
    <cellStyle name="Calculation 3 7 4" xfId="11099"/>
    <cellStyle name="Calculation 3 7 4 2" xfId="11100"/>
    <cellStyle name="Calculation 3 7 5" xfId="11101"/>
    <cellStyle name="Calculation 3 7 5 2" xfId="11102"/>
    <cellStyle name="Calculation 3 7 6" xfId="11103"/>
    <cellStyle name="Calculation 3 7 6 2" xfId="11104"/>
    <cellStyle name="Calculation 3 7 7" xfId="11105"/>
    <cellStyle name="Calculation 3 7 7 2" xfId="11106"/>
    <cellStyle name="Calculation 3 7 8" xfId="11107"/>
    <cellStyle name="Calculation 3 7 8 2" xfId="11108"/>
    <cellStyle name="Calculation 3 7 9" xfId="11109"/>
    <cellStyle name="Calculation 3 7 9 2" xfId="11110"/>
    <cellStyle name="Calculation 3 8" xfId="901"/>
    <cellStyle name="Calculation 3 8 10" xfId="11112"/>
    <cellStyle name="Calculation 3 8 10 2" xfId="11113"/>
    <cellStyle name="Calculation 3 8 11" xfId="11114"/>
    <cellStyle name="Calculation 3 8 11 2" xfId="11115"/>
    <cellStyle name="Calculation 3 8 12" xfId="11116"/>
    <cellStyle name="Calculation 3 8 12 2" xfId="11117"/>
    <cellStyle name="Calculation 3 8 13" xfId="11118"/>
    <cellStyle name="Calculation 3 8 13 2" xfId="11119"/>
    <cellStyle name="Calculation 3 8 14" xfId="11120"/>
    <cellStyle name="Calculation 3 8 14 2" xfId="11121"/>
    <cellStyle name="Calculation 3 8 15" xfId="11122"/>
    <cellStyle name="Calculation 3 8 15 2" xfId="11123"/>
    <cellStyle name="Calculation 3 8 16" xfId="11124"/>
    <cellStyle name="Calculation 3 8 16 2" xfId="11125"/>
    <cellStyle name="Calculation 3 8 17" xfId="11126"/>
    <cellStyle name="Calculation 3 8 17 2" xfId="11127"/>
    <cellStyle name="Calculation 3 8 18" xfId="11128"/>
    <cellStyle name="Calculation 3 8 18 2" xfId="11129"/>
    <cellStyle name="Calculation 3 8 19" xfId="11130"/>
    <cellStyle name="Calculation 3 8 19 2" xfId="11131"/>
    <cellStyle name="Calculation 3 8 2" xfId="1971"/>
    <cellStyle name="Calculation 3 8 2 2" xfId="11133"/>
    <cellStyle name="Calculation 3 8 2 2 2" xfId="11134"/>
    <cellStyle name="Calculation 3 8 2 3" xfId="11135"/>
    <cellStyle name="Calculation 3 8 2 3 2" xfId="11136"/>
    <cellStyle name="Calculation 3 8 2 4" xfId="11137"/>
    <cellStyle name="Calculation 3 8 2 4 2" xfId="11138"/>
    <cellStyle name="Calculation 3 8 2 5" xfId="11139"/>
    <cellStyle name="Calculation 3 8 2 5 2" xfId="11140"/>
    <cellStyle name="Calculation 3 8 2 6" xfId="11141"/>
    <cellStyle name="Calculation 3 8 2 6 2" xfId="11142"/>
    <cellStyle name="Calculation 3 8 2 7" xfId="11143"/>
    <cellStyle name="Calculation 3 8 2 8" xfId="11132"/>
    <cellStyle name="Calculation 3 8 20" xfId="11144"/>
    <cellStyle name="Calculation 3 8 20 2" xfId="11145"/>
    <cellStyle name="Calculation 3 8 21" xfId="11146"/>
    <cellStyle name="Calculation 3 8 21 2" xfId="11147"/>
    <cellStyle name="Calculation 3 8 22" xfId="11148"/>
    <cellStyle name="Calculation 3 8 22 2" xfId="11149"/>
    <cellStyle name="Calculation 3 8 23" xfId="11150"/>
    <cellStyle name="Calculation 3 8 23 2" xfId="11151"/>
    <cellStyle name="Calculation 3 8 24" xfId="11152"/>
    <cellStyle name="Calculation 3 8 24 2" xfId="11153"/>
    <cellStyle name="Calculation 3 8 25" xfId="11154"/>
    <cellStyle name="Calculation 3 8 25 2" xfId="11155"/>
    <cellStyle name="Calculation 3 8 26" xfId="11156"/>
    <cellStyle name="Calculation 3 8 26 2" xfId="11157"/>
    <cellStyle name="Calculation 3 8 27" xfId="11158"/>
    <cellStyle name="Calculation 3 8 27 2" xfId="11159"/>
    <cellStyle name="Calculation 3 8 28" xfId="11160"/>
    <cellStyle name="Calculation 3 8 28 2" xfId="11161"/>
    <cellStyle name="Calculation 3 8 29" xfId="11162"/>
    <cellStyle name="Calculation 3 8 29 2" xfId="11163"/>
    <cellStyle name="Calculation 3 8 3" xfId="11164"/>
    <cellStyle name="Calculation 3 8 3 2" xfId="11165"/>
    <cellStyle name="Calculation 3 8 3 2 2" xfId="11166"/>
    <cellStyle name="Calculation 3 8 3 3" xfId="11167"/>
    <cellStyle name="Calculation 3 8 3 3 2" xfId="11168"/>
    <cellStyle name="Calculation 3 8 3 4" xfId="11169"/>
    <cellStyle name="Calculation 3 8 3 4 2" xfId="11170"/>
    <cellStyle name="Calculation 3 8 3 5" xfId="11171"/>
    <cellStyle name="Calculation 3 8 3 5 2" xfId="11172"/>
    <cellStyle name="Calculation 3 8 3 6" xfId="11173"/>
    <cellStyle name="Calculation 3 8 3 6 2" xfId="11174"/>
    <cellStyle name="Calculation 3 8 3 7" xfId="11175"/>
    <cellStyle name="Calculation 3 8 30" xfId="11176"/>
    <cellStyle name="Calculation 3 8 30 2" xfId="11177"/>
    <cellStyle name="Calculation 3 8 31" xfId="11178"/>
    <cellStyle name="Calculation 3 8 31 2" xfId="11179"/>
    <cellStyle name="Calculation 3 8 32" xfId="11180"/>
    <cellStyle name="Calculation 3 8 32 2" xfId="11181"/>
    <cellStyle name="Calculation 3 8 33" xfId="11182"/>
    <cellStyle name="Calculation 3 8 34" xfId="11183"/>
    <cellStyle name="Calculation 3 8 35" xfId="11184"/>
    <cellStyle name="Calculation 3 8 36" xfId="11185"/>
    <cellStyle name="Calculation 3 8 37" xfId="11186"/>
    <cellStyle name="Calculation 3 8 38" xfId="11111"/>
    <cellStyle name="Calculation 3 8 39" xfId="3417"/>
    <cellStyle name="Calculation 3 8 4" xfId="11187"/>
    <cellStyle name="Calculation 3 8 4 2" xfId="11188"/>
    <cellStyle name="Calculation 3 8 5" xfId="11189"/>
    <cellStyle name="Calculation 3 8 5 2" xfId="11190"/>
    <cellStyle name="Calculation 3 8 6" xfId="11191"/>
    <cellStyle name="Calculation 3 8 6 2" xfId="11192"/>
    <cellStyle name="Calculation 3 8 7" xfId="11193"/>
    <cellStyle name="Calculation 3 8 7 2" xfId="11194"/>
    <cellStyle name="Calculation 3 8 8" xfId="11195"/>
    <cellStyle name="Calculation 3 8 8 2" xfId="11196"/>
    <cellStyle name="Calculation 3 8 9" xfId="11197"/>
    <cellStyle name="Calculation 3 8 9 2" xfId="11198"/>
    <cellStyle name="Calculation 3 9" xfId="902"/>
    <cellStyle name="Calculation 3 9 10" xfId="11200"/>
    <cellStyle name="Calculation 3 9 10 2" xfId="11201"/>
    <cellStyle name="Calculation 3 9 11" xfId="11202"/>
    <cellStyle name="Calculation 3 9 11 2" xfId="11203"/>
    <cellStyle name="Calculation 3 9 12" xfId="11204"/>
    <cellStyle name="Calculation 3 9 12 2" xfId="11205"/>
    <cellStyle name="Calculation 3 9 13" xfId="11206"/>
    <cellStyle name="Calculation 3 9 13 2" xfId="11207"/>
    <cellStyle name="Calculation 3 9 14" xfId="11208"/>
    <cellStyle name="Calculation 3 9 14 2" xfId="11209"/>
    <cellStyle name="Calculation 3 9 15" xfId="11210"/>
    <cellStyle name="Calculation 3 9 15 2" xfId="11211"/>
    <cellStyle name="Calculation 3 9 16" xfId="11212"/>
    <cellStyle name="Calculation 3 9 16 2" xfId="11213"/>
    <cellStyle name="Calculation 3 9 17" xfId="11214"/>
    <cellStyle name="Calculation 3 9 17 2" xfId="11215"/>
    <cellStyle name="Calculation 3 9 18" xfId="11216"/>
    <cellStyle name="Calculation 3 9 18 2" xfId="11217"/>
    <cellStyle name="Calculation 3 9 19" xfId="11218"/>
    <cellStyle name="Calculation 3 9 19 2" xfId="11219"/>
    <cellStyle name="Calculation 3 9 2" xfId="1972"/>
    <cellStyle name="Calculation 3 9 2 2" xfId="11221"/>
    <cellStyle name="Calculation 3 9 2 2 2" xfId="11222"/>
    <cellStyle name="Calculation 3 9 2 3" xfId="11223"/>
    <cellStyle name="Calculation 3 9 2 3 2" xfId="11224"/>
    <cellStyle name="Calculation 3 9 2 4" xfId="11225"/>
    <cellStyle name="Calculation 3 9 2 4 2" xfId="11226"/>
    <cellStyle name="Calculation 3 9 2 5" xfId="11227"/>
    <cellStyle name="Calculation 3 9 2 5 2" xfId="11228"/>
    <cellStyle name="Calculation 3 9 2 6" xfId="11229"/>
    <cellStyle name="Calculation 3 9 2 6 2" xfId="11230"/>
    <cellStyle name="Calculation 3 9 2 7" xfId="11231"/>
    <cellStyle name="Calculation 3 9 2 8" xfId="11220"/>
    <cellStyle name="Calculation 3 9 20" xfId="11232"/>
    <cellStyle name="Calculation 3 9 20 2" xfId="11233"/>
    <cellStyle name="Calculation 3 9 21" xfId="11234"/>
    <cellStyle name="Calculation 3 9 21 2" xfId="11235"/>
    <cellStyle name="Calculation 3 9 22" xfId="11236"/>
    <cellStyle name="Calculation 3 9 22 2" xfId="11237"/>
    <cellStyle name="Calculation 3 9 23" xfId="11238"/>
    <cellStyle name="Calculation 3 9 23 2" xfId="11239"/>
    <cellStyle name="Calculation 3 9 24" xfId="11240"/>
    <cellStyle name="Calculation 3 9 24 2" xfId="11241"/>
    <cellStyle name="Calculation 3 9 25" xfId="11242"/>
    <cellStyle name="Calculation 3 9 25 2" xfId="11243"/>
    <cellStyle name="Calculation 3 9 26" xfId="11244"/>
    <cellStyle name="Calculation 3 9 26 2" xfId="11245"/>
    <cellStyle name="Calculation 3 9 27" xfId="11246"/>
    <cellStyle name="Calculation 3 9 27 2" xfId="11247"/>
    <cellStyle name="Calculation 3 9 28" xfId="11248"/>
    <cellStyle name="Calculation 3 9 28 2" xfId="11249"/>
    <cellStyle name="Calculation 3 9 29" xfId="11250"/>
    <cellStyle name="Calculation 3 9 29 2" xfId="11251"/>
    <cellStyle name="Calculation 3 9 3" xfId="11252"/>
    <cellStyle name="Calculation 3 9 3 2" xfId="11253"/>
    <cellStyle name="Calculation 3 9 3 2 2" xfId="11254"/>
    <cellStyle name="Calculation 3 9 3 3" xfId="11255"/>
    <cellStyle name="Calculation 3 9 3 3 2" xfId="11256"/>
    <cellStyle name="Calculation 3 9 3 4" xfId="11257"/>
    <cellStyle name="Calculation 3 9 3 4 2" xfId="11258"/>
    <cellStyle name="Calculation 3 9 3 5" xfId="11259"/>
    <cellStyle name="Calculation 3 9 3 5 2" xfId="11260"/>
    <cellStyle name="Calculation 3 9 3 6" xfId="11261"/>
    <cellStyle name="Calculation 3 9 3 6 2" xfId="11262"/>
    <cellStyle name="Calculation 3 9 3 7" xfId="11263"/>
    <cellStyle name="Calculation 3 9 30" xfId="11264"/>
    <cellStyle name="Calculation 3 9 30 2" xfId="11265"/>
    <cellStyle name="Calculation 3 9 31" xfId="11266"/>
    <cellStyle name="Calculation 3 9 31 2" xfId="11267"/>
    <cellStyle name="Calculation 3 9 32" xfId="11268"/>
    <cellStyle name="Calculation 3 9 32 2" xfId="11269"/>
    <cellStyle name="Calculation 3 9 33" xfId="11270"/>
    <cellStyle name="Calculation 3 9 34" xfId="11271"/>
    <cellStyle name="Calculation 3 9 35" xfId="11272"/>
    <cellStyle name="Calculation 3 9 36" xfId="11273"/>
    <cellStyle name="Calculation 3 9 37" xfId="11274"/>
    <cellStyle name="Calculation 3 9 38" xfId="11199"/>
    <cellStyle name="Calculation 3 9 39" xfId="3418"/>
    <cellStyle name="Calculation 3 9 4" xfId="11275"/>
    <cellStyle name="Calculation 3 9 4 2" xfId="11276"/>
    <cellStyle name="Calculation 3 9 5" xfId="11277"/>
    <cellStyle name="Calculation 3 9 5 2" xfId="11278"/>
    <cellStyle name="Calculation 3 9 6" xfId="11279"/>
    <cellStyle name="Calculation 3 9 6 2" xfId="11280"/>
    <cellStyle name="Calculation 3 9 7" xfId="11281"/>
    <cellStyle name="Calculation 3 9 7 2" xfId="11282"/>
    <cellStyle name="Calculation 3 9 8" xfId="11283"/>
    <cellStyle name="Calculation 3 9 8 2" xfId="11284"/>
    <cellStyle name="Calculation 3 9 9" xfId="11285"/>
    <cellStyle name="Calculation 3 9 9 2" xfId="11286"/>
    <cellStyle name="Calculation 30" xfId="11287"/>
    <cellStyle name="Calculation 31" xfId="11288"/>
    <cellStyle name="Calculation 32" xfId="53808"/>
    <cellStyle name="Calculation 33" xfId="9241"/>
    <cellStyle name="Calculation 34" xfId="2650"/>
    <cellStyle name="Calculation 4" xfId="133"/>
    <cellStyle name="Calculation 4 10" xfId="11290"/>
    <cellStyle name="Calculation 4 10 2" xfId="11291"/>
    <cellStyle name="Calculation 4 11" xfId="11292"/>
    <cellStyle name="Calculation 4 11 2" xfId="11293"/>
    <cellStyle name="Calculation 4 12" xfId="11294"/>
    <cellStyle name="Calculation 4 12 2" xfId="11295"/>
    <cellStyle name="Calculation 4 13" xfId="11296"/>
    <cellStyle name="Calculation 4 13 2" xfId="11297"/>
    <cellStyle name="Calculation 4 14" xfId="11298"/>
    <cellStyle name="Calculation 4 14 2" xfId="11299"/>
    <cellStyle name="Calculation 4 15" xfId="11300"/>
    <cellStyle name="Calculation 4 15 2" xfId="11301"/>
    <cellStyle name="Calculation 4 16" xfId="11302"/>
    <cellStyle name="Calculation 4 16 2" xfId="11303"/>
    <cellStyle name="Calculation 4 17" xfId="11304"/>
    <cellStyle name="Calculation 4 17 2" xfId="11305"/>
    <cellStyle name="Calculation 4 18" xfId="11306"/>
    <cellStyle name="Calculation 4 18 2" xfId="11307"/>
    <cellStyle name="Calculation 4 19" xfId="11308"/>
    <cellStyle name="Calculation 4 19 2" xfId="11309"/>
    <cellStyle name="Calculation 4 2" xfId="397"/>
    <cellStyle name="Calculation 4 2 10" xfId="2918"/>
    <cellStyle name="Calculation 4 2 2" xfId="584"/>
    <cellStyle name="Calculation 4 2 2 2" xfId="1703"/>
    <cellStyle name="Calculation 4 2 2 2 2" xfId="11312"/>
    <cellStyle name="Calculation 4 2 2 3" xfId="11311"/>
    <cellStyle name="Calculation 4 2 2 4" xfId="3101"/>
    <cellStyle name="Calculation 4 2 3" xfId="903"/>
    <cellStyle name="Calculation 4 2 3 2" xfId="1973"/>
    <cellStyle name="Calculation 4 2 3 2 2" xfId="11314"/>
    <cellStyle name="Calculation 4 2 3 3" xfId="11313"/>
    <cellStyle name="Calculation 4 2 3 4" xfId="3419"/>
    <cellStyle name="Calculation 4 2 4" xfId="904"/>
    <cellStyle name="Calculation 4 2 4 2" xfId="1974"/>
    <cellStyle name="Calculation 4 2 4 2 2" xfId="11316"/>
    <cellStyle name="Calculation 4 2 4 3" xfId="11315"/>
    <cellStyle name="Calculation 4 2 4 4" xfId="3420"/>
    <cellStyle name="Calculation 4 2 5" xfId="905"/>
    <cellStyle name="Calculation 4 2 5 2" xfId="1975"/>
    <cellStyle name="Calculation 4 2 5 2 2" xfId="11318"/>
    <cellStyle name="Calculation 4 2 5 3" xfId="11317"/>
    <cellStyle name="Calculation 4 2 5 4" xfId="3421"/>
    <cellStyle name="Calculation 4 2 6" xfId="773"/>
    <cellStyle name="Calculation 4 2 6 2" xfId="4578"/>
    <cellStyle name="Calculation 4 2 6 2 2" xfId="11320"/>
    <cellStyle name="Calculation 4 2 6 3" xfId="11319"/>
    <cellStyle name="Calculation 4 2 6 4" xfId="3290"/>
    <cellStyle name="Calculation 4 2 7" xfId="4472"/>
    <cellStyle name="Calculation 4 2 7 2" xfId="11322"/>
    <cellStyle name="Calculation 4 2 7 3" xfId="11321"/>
    <cellStyle name="Calculation 4 2 8" xfId="11323"/>
    <cellStyle name="Calculation 4 2 9" xfId="11310"/>
    <cellStyle name="Calculation 4 20" xfId="11324"/>
    <cellStyle name="Calculation 4 20 2" xfId="11325"/>
    <cellStyle name="Calculation 4 21" xfId="11326"/>
    <cellStyle name="Calculation 4 21 2" xfId="11327"/>
    <cellStyle name="Calculation 4 22" xfId="11328"/>
    <cellStyle name="Calculation 4 22 2" xfId="11329"/>
    <cellStyle name="Calculation 4 23" xfId="11330"/>
    <cellStyle name="Calculation 4 23 2" xfId="11331"/>
    <cellStyle name="Calculation 4 24" xfId="11332"/>
    <cellStyle name="Calculation 4 24 2" xfId="11333"/>
    <cellStyle name="Calculation 4 25" xfId="11334"/>
    <cellStyle name="Calculation 4 25 2" xfId="11335"/>
    <cellStyle name="Calculation 4 26" xfId="11336"/>
    <cellStyle name="Calculation 4 26 2" xfId="11337"/>
    <cellStyle name="Calculation 4 27" xfId="11338"/>
    <cellStyle name="Calculation 4 27 2" xfId="11339"/>
    <cellStyle name="Calculation 4 28" xfId="11340"/>
    <cellStyle name="Calculation 4 28 2" xfId="11341"/>
    <cellStyle name="Calculation 4 29" xfId="11342"/>
    <cellStyle name="Calculation 4 29 2" xfId="11343"/>
    <cellStyle name="Calculation 4 3" xfId="454"/>
    <cellStyle name="Calculation 4 3 2" xfId="638"/>
    <cellStyle name="Calculation 4 3 2 2" xfId="1756"/>
    <cellStyle name="Calculation 4 3 2 2 2" xfId="11346"/>
    <cellStyle name="Calculation 4 3 2 3" xfId="11345"/>
    <cellStyle name="Calculation 4 3 2 4" xfId="3155"/>
    <cellStyle name="Calculation 4 3 3" xfId="906"/>
    <cellStyle name="Calculation 4 3 3 2" xfId="1976"/>
    <cellStyle name="Calculation 4 3 3 2 2" xfId="11348"/>
    <cellStyle name="Calculation 4 3 3 3" xfId="11347"/>
    <cellStyle name="Calculation 4 3 3 4" xfId="3422"/>
    <cellStyle name="Calculation 4 3 4" xfId="907"/>
    <cellStyle name="Calculation 4 3 4 2" xfId="1977"/>
    <cellStyle name="Calculation 4 3 4 2 2" xfId="11350"/>
    <cellStyle name="Calculation 4 3 4 3" xfId="11349"/>
    <cellStyle name="Calculation 4 3 4 4" xfId="3423"/>
    <cellStyle name="Calculation 4 3 5" xfId="908"/>
    <cellStyle name="Calculation 4 3 5 2" xfId="1978"/>
    <cellStyle name="Calculation 4 3 5 2 2" xfId="11352"/>
    <cellStyle name="Calculation 4 3 5 3" xfId="11351"/>
    <cellStyle name="Calculation 4 3 5 4" xfId="3424"/>
    <cellStyle name="Calculation 4 3 6" xfId="1586"/>
    <cellStyle name="Calculation 4 3 6 2" xfId="11354"/>
    <cellStyle name="Calculation 4 3 6 3" xfId="11353"/>
    <cellStyle name="Calculation 4 3 7" xfId="11355"/>
    <cellStyle name="Calculation 4 3 8" xfId="11344"/>
    <cellStyle name="Calculation 4 3 9" xfId="2972"/>
    <cellStyle name="Calculation 4 30" xfId="11356"/>
    <cellStyle name="Calculation 4 30 2" xfId="11357"/>
    <cellStyle name="Calculation 4 31" xfId="11358"/>
    <cellStyle name="Calculation 4 31 2" xfId="11359"/>
    <cellStyle name="Calculation 4 32" xfId="11360"/>
    <cellStyle name="Calculation 4 32 2" xfId="11361"/>
    <cellStyle name="Calculation 4 33" xfId="11362"/>
    <cellStyle name="Calculation 4 33 2" xfId="11363"/>
    <cellStyle name="Calculation 4 34" xfId="11364"/>
    <cellStyle name="Calculation 4 35" xfId="11365"/>
    <cellStyle name="Calculation 4 36" xfId="11366"/>
    <cellStyle name="Calculation 4 37" xfId="11367"/>
    <cellStyle name="Calculation 4 38" xfId="11368"/>
    <cellStyle name="Calculation 4 39" xfId="11289"/>
    <cellStyle name="Calculation 4 4" xfId="509"/>
    <cellStyle name="Calculation 4 4 2" xfId="909"/>
    <cellStyle name="Calculation 4 4 2 2" xfId="1979"/>
    <cellStyle name="Calculation 4 4 2 2 2" xfId="11371"/>
    <cellStyle name="Calculation 4 4 2 3" xfId="11370"/>
    <cellStyle name="Calculation 4 4 2 4" xfId="3425"/>
    <cellStyle name="Calculation 4 4 3" xfId="1635"/>
    <cellStyle name="Calculation 4 4 3 2" xfId="11373"/>
    <cellStyle name="Calculation 4 4 3 3" xfId="11372"/>
    <cellStyle name="Calculation 4 4 4" xfId="11374"/>
    <cellStyle name="Calculation 4 4 4 2" xfId="11375"/>
    <cellStyle name="Calculation 4 4 5" xfId="11376"/>
    <cellStyle name="Calculation 4 4 5 2" xfId="11377"/>
    <cellStyle name="Calculation 4 4 6" xfId="11378"/>
    <cellStyle name="Calculation 4 4 6 2" xfId="11379"/>
    <cellStyle name="Calculation 4 4 7" xfId="11380"/>
    <cellStyle name="Calculation 4 4 8" xfId="11369"/>
    <cellStyle name="Calculation 4 4 9" xfId="3026"/>
    <cellStyle name="Calculation 4 40" xfId="2697"/>
    <cellStyle name="Calculation 4 5" xfId="910"/>
    <cellStyle name="Calculation 4 5 2" xfId="1980"/>
    <cellStyle name="Calculation 4 5 2 2" xfId="11382"/>
    <cellStyle name="Calculation 4 5 3" xfId="11381"/>
    <cellStyle name="Calculation 4 5 4" xfId="3426"/>
    <cellStyle name="Calculation 4 6" xfId="911"/>
    <cellStyle name="Calculation 4 6 2" xfId="1981"/>
    <cellStyle name="Calculation 4 6 2 2" xfId="11384"/>
    <cellStyle name="Calculation 4 6 3" xfId="11383"/>
    <cellStyle name="Calculation 4 6 4" xfId="3427"/>
    <cellStyle name="Calculation 4 7" xfId="912"/>
    <cellStyle name="Calculation 4 7 2" xfId="1982"/>
    <cellStyle name="Calculation 4 7 2 2" xfId="11386"/>
    <cellStyle name="Calculation 4 7 3" xfId="11385"/>
    <cellStyle name="Calculation 4 7 4" xfId="3428"/>
    <cellStyle name="Calculation 4 8" xfId="4229"/>
    <cellStyle name="Calculation 4 8 2" xfId="11388"/>
    <cellStyle name="Calculation 4 8 3" xfId="11387"/>
    <cellStyle name="Calculation 4 9" xfId="11389"/>
    <cellStyle name="Calculation 4 9 2" xfId="11390"/>
    <cellStyle name="Calculation 5" xfId="355"/>
    <cellStyle name="Calculation 5 10" xfId="11392"/>
    <cellStyle name="Calculation 5 10 2" xfId="11393"/>
    <cellStyle name="Calculation 5 11" xfId="11394"/>
    <cellStyle name="Calculation 5 11 2" xfId="11395"/>
    <cellStyle name="Calculation 5 12" xfId="11396"/>
    <cellStyle name="Calculation 5 12 2" xfId="11397"/>
    <cellStyle name="Calculation 5 13" xfId="11398"/>
    <cellStyle name="Calculation 5 13 2" xfId="11399"/>
    <cellStyle name="Calculation 5 14" xfId="11400"/>
    <cellStyle name="Calculation 5 14 2" xfId="11401"/>
    <cellStyle name="Calculation 5 15" xfId="11402"/>
    <cellStyle name="Calculation 5 15 2" xfId="11403"/>
    <cellStyle name="Calculation 5 16" xfId="11404"/>
    <cellStyle name="Calculation 5 16 2" xfId="11405"/>
    <cellStyle name="Calculation 5 17" xfId="11406"/>
    <cellStyle name="Calculation 5 17 2" xfId="11407"/>
    <cellStyle name="Calculation 5 18" xfId="11408"/>
    <cellStyle name="Calculation 5 18 2" xfId="11409"/>
    <cellStyle name="Calculation 5 19" xfId="11410"/>
    <cellStyle name="Calculation 5 19 2" xfId="11411"/>
    <cellStyle name="Calculation 5 2" xfId="544"/>
    <cellStyle name="Calculation 5 2 10" xfId="3061"/>
    <cellStyle name="Calculation 5 2 2" xfId="913"/>
    <cellStyle name="Calculation 5 2 2 2" xfId="1983"/>
    <cellStyle name="Calculation 5 2 2 2 2" xfId="11414"/>
    <cellStyle name="Calculation 5 2 2 3" xfId="11413"/>
    <cellStyle name="Calculation 5 2 2 4" xfId="3429"/>
    <cellStyle name="Calculation 5 2 3" xfId="1667"/>
    <cellStyle name="Calculation 5 2 3 2" xfId="11416"/>
    <cellStyle name="Calculation 5 2 3 3" xfId="11415"/>
    <cellStyle name="Calculation 5 2 4" xfId="11417"/>
    <cellStyle name="Calculation 5 2 4 2" xfId="11418"/>
    <cellStyle name="Calculation 5 2 5" xfId="11419"/>
    <cellStyle name="Calculation 5 2 5 2" xfId="11420"/>
    <cellStyle name="Calculation 5 2 6" xfId="11421"/>
    <cellStyle name="Calculation 5 2 6 2" xfId="11422"/>
    <cellStyle name="Calculation 5 2 7" xfId="11423"/>
    <cellStyle name="Calculation 5 2 7 2" xfId="11424"/>
    <cellStyle name="Calculation 5 2 8" xfId="11425"/>
    <cellStyle name="Calculation 5 2 9" xfId="11412"/>
    <cellStyle name="Calculation 5 20" xfId="11426"/>
    <cellStyle name="Calculation 5 20 2" xfId="11427"/>
    <cellStyle name="Calculation 5 21" xfId="11428"/>
    <cellStyle name="Calculation 5 21 2" xfId="11429"/>
    <cellStyle name="Calculation 5 22" xfId="11430"/>
    <cellStyle name="Calculation 5 22 2" xfId="11431"/>
    <cellStyle name="Calculation 5 23" xfId="11432"/>
    <cellStyle name="Calculation 5 23 2" xfId="11433"/>
    <cellStyle name="Calculation 5 24" xfId="11434"/>
    <cellStyle name="Calculation 5 24 2" xfId="11435"/>
    <cellStyle name="Calculation 5 25" xfId="11436"/>
    <cellStyle name="Calculation 5 25 2" xfId="11437"/>
    <cellStyle name="Calculation 5 26" xfId="11438"/>
    <cellStyle name="Calculation 5 26 2" xfId="11439"/>
    <cellStyle name="Calculation 5 27" xfId="11440"/>
    <cellStyle name="Calculation 5 27 2" xfId="11441"/>
    <cellStyle name="Calculation 5 28" xfId="11442"/>
    <cellStyle name="Calculation 5 28 2" xfId="11443"/>
    <cellStyle name="Calculation 5 29" xfId="11444"/>
    <cellStyle name="Calculation 5 29 2" xfId="11445"/>
    <cellStyle name="Calculation 5 3" xfId="914"/>
    <cellStyle name="Calculation 5 3 2" xfId="1984"/>
    <cellStyle name="Calculation 5 3 2 2" xfId="11448"/>
    <cellStyle name="Calculation 5 3 2 3" xfId="11447"/>
    <cellStyle name="Calculation 5 3 3" xfId="11449"/>
    <cellStyle name="Calculation 5 3 3 2" xfId="11450"/>
    <cellStyle name="Calculation 5 3 4" xfId="11451"/>
    <cellStyle name="Calculation 5 3 4 2" xfId="11452"/>
    <cellStyle name="Calculation 5 3 5" xfId="11453"/>
    <cellStyle name="Calculation 5 3 5 2" xfId="11454"/>
    <cellStyle name="Calculation 5 3 6" xfId="11455"/>
    <cellStyle name="Calculation 5 3 6 2" xfId="11456"/>
    <cellStyle name="Calculation 5 3 7" xfId="11457"/>
    <cellStyle name="Calculation 5 3 8" xfId="11446"/>
    <cellStyle name="Calculation 5 3 9" xfId="3430"/>
    <cellStyle name="Calculation 5 30" xfId="11458"/>
    <cellStyle name="Calculation 5 30 2" xfId="11459"/>
    <cellStyle name="Calculation 5 31" xfId="11460"/>
    <cellStyle name="Calculation 5 31 2" xfId="11461"/>
    <cellStyle name="Calculation 5 32" xfId="11462"/>
    <cellStyle name="Calculation 5 32 2" xfId="11463"/>
    <cellStyle name="Calculation 5 33" xfId="11464"/>
    <cellStyle name="Calculation 5 33 2" xfId="11465"/>
    <cellStyle name="Calculation 5 34" xfId="11466"/>
    <cellStyle name="Calculation 5 35" xfId="11467"/>
    <cellStyle name="Calculation 5 36" xfId="11468"/>
    <cellStyle name="Calculation 5 37" xfId="11469"/>
    <cellStyle name="Calculation 5 38" xfId="11470"/>
    <cellStyle name="Calculation 5 39" xfId="11391"/>
    <cellStyle name="Calculation 5 4" xfId="915"/>
    <cellStyle name="Calculation 5 4 2" xfId="1985"/>
    <cellStyle name="Calculation 5 4 2 2" xfId="11473"/>
    <cellStyle name="Calculation 5 4 2 3" xfId="11472"/>
    <cellStyle name="Calculation 5 4 3" xfId="11474"/>
    <cellStyle name="Calculation 5 4 3 2" xfId="11475"/>
    <cellStyle name="Calculation 5 4 4" xfId="11476"/>
    <cellStyle name="Calculation 5 4 4 2" xfId="11477"/>
    <cellStyle name="Calculation 5 4 5" xfId="11478"/>
    <cellStyle name="Calculation 5 4 5 2" xfId="11479"/>
    <cellStyle name="Calculation 5 4 6" xfId="11480"/>
    <cellStyle name="Calculation 5 4 6 2" xfId="11481"/>
    <cellStyle name="Calculation 5 4 7" xfId="11482"/>
    <cellStyle name="Calculation 5 4 8" xfId="11471"/>
    <cellStyle name="Calculation 5 4 9" xfId="3431"/>
    <cellStyle name="Calculation 5 40" xfId="2878"/>
    <cellStyle name="Calculation 5 5" xfId="916"/>
    <cellStyle name="Calculation 5 5 2" xfId="1986"/>
    <cellStyle name="Calculation 5 5 2 2" xfId="11484"/>
    <cellStyle name="Calculation 5 5 3" xfId="11483"/>
    <cellStyle name="Calculation 5 5 4" xfId="3432"/>
    <cellStyle name="Calculation 5 6" xfId="742"/>
    <cellStyle name="Calculation 5 6 2" xfId="1856"/>
    <cellStyle name="Calculation 5 6 2 2" xfId="11486"/>
    <cellStyle name="Calculation 5 6 3" xfId="11485"/>
    <cellStyle name="Calculation 5 6 4" xfId="3259"/>
    <cellStyle name="Calculation 5 7" xfId="1540"/>
    <cellStyle name="Calculation 5 7 2" xfId="11488"/>
    <cellStyle name="Calculation 5 7 3" xfId="11487"/>
    <cellStyle name="Calculation 5 8" xfId="11489"/>
    <cellStyle name="Calculation 5 8 2" xfId="11490"/>
    <cellStyle name="Calculation 5 9" xfId="11491"/>
    <cellStyle name="Calculation 5 9 2" xfId="11492"/>
    <cellStyle name="Calculation 6" xfId="363"/>
    <cellStyle name="Calculation 6 10" xfId="11494"/>
    <cellStyle name="Calculation 6 10 2" xfId="11495"/>
    <cellStyle name="Calculation 6 11" xfId="11496"/>
    <cellStyle name="Calculation 6 11 2" xfId="11497"/>
    <cellStyle name="Calculation 6 12" xfId="11498"/>
    <cellStyle name="Calculation 6 12 2" xfId="11499"/>
    <cellStyle name="Calculation 6 13" xfId="11500"/>
    <cellStyle name="Calculation 6 13 2" xfId="11501"/>
    <cellStyle name="Calculation 6 14" xfId="11502"/>
    <cellStyle name="Calculation 6 14 2" xfId="11503"/>
    <cellStyle name="Calculation 6 15" xfId="11504"/>
    <cellStyle name="Calculation 6 15 2" xfId="11505"/>
    <cellStyle name="Calculation 6 16" xfId="11506"/>
    <cellStyle name="Calculation 6 16 2" xfId="11507"/>
    <cellStyle name="Calculation 6 17" xfId="11508"/>
    <cellStyle name="Calculation 6 17 2" xfId="11509"/>
    <cellStyle name="Calculation 6 18" xfId="11510"/>
    <cellStyle name="Calculation 6 18 2" xfId="11511"/>
    <cellStyle name="Calculation 6 19" xfId="11512"/>
    <cellStyle name="Calculation 6 19 2" xfId="11513"/>
    <cellStyle name="Calculation 6 2" xfId="552"/>
    <cellStyle name="Calculation 6 2 10" xfId="3069"/>
    <cellStyle name="Calculation 6 2 2" xfId="917"/>
    <cellStyle name="Calculation 6 2 2 2" xfId="1987"/>
    <cellStyle name="Calculation 6 2 2 2 2" xfId="11516"/>
    <cellStyle name="Calculation 6 2 2 3" xfId="11515"/>
    <cellStyle name="Calculation 6 2 2 4" xfId="3433"/>
    <cellStyle name="Calculation 6 2 3" xfId="1673"/>
    <cellStyle name="Calculation 6 2 3 2" xfId="11518"/>
    <cellStyle name="Calculation 6 2 3 3" xfId="11517"/>
    <cellStyle name="Calculation 6 2 4" xfId="11519"/>
    <cellStyle name="Calculation 6 2 4 2" xfId="11520"/>
    <cellStyle name="Calculation 6 2 5" xfId="11521"/>
    <cellStyle name="Calculation 6 2 5 2" xfId="11522"/>
    <cellStyle name="Calculation 6 2 6" xfId="11523"/>
    <cellStyle name="Calculation 6 2 6 2" xfId="11524"/>
    <cellStyle name="Calculation 6 2 7" xfId="11525"/>
    <cellStyle name="Calculation 6 2 7 2" xfId="11526"/>
    <cellStyle name="Calculation 6 2 8" xfId="11527"/>
    <cellStyle name="Calculation 6 2 9" xfId="11514"/>
    <cellStyle name="Calculation 6 20" xfId="11528"/>
    <cellStyle name="Calculation 6 20 2" xfId="11529"/>
    <cellStyle name="Calculation 6 21" xfId="11530"/>
    <cellStyle name="Calculation 6 21 2" xfId="11531"/>
    <cellStyle name="Calculation 6 22" xfId="11532"/>
    <cellStyle name="Calculation 6 22 2" xfId="11533"/>
    <cellStyle name="Calculation 6 23" xfId="11534"/>
    <cellStyle name="Calculation 6 23 2" xfId="11535"/>
    <cellStyle name="Calculation 6 24" xfId="11536"/>
    <cellStyle name="Calculation 6 24 2" xfId="11537"/>
    <cellStyle name="Calculation 6 25" xfId="11538"/>
    <cellStyle name="Calculation 6 25 2" xfId="11539"/>
    <cellStyle name="Calculation 6 26" xfId="11540"/>
    <cellStyle name="Calculation 6 26 2" xfId="11541"/>
    <cellStyle name="Calculation 6 27" xfId="11542"/>
    <cellStyle name="Calculation 6 27 2" xfId="11543"/>
    <cellStyle name="Calculation 6 28" xfId="11544"/>
    <cellStyle name="Calculation 6 28 2" xfId="11545"/>
    <cellStyle name="Calculation 6 29" xfId="11546"/>
    <cellStyle name="Calculation 6 29 2" xfId="11547"/>
    <cellStyle name="Calculation 6 3" xfId="918"/>
    <cellStyle name="Calculation 6 3 2" xfId="1988"/>
    <cellStyle name="Calculation 6 3 2 2" xfId="11550"/>
    <cellStyle name="Calculation 6 3 2 3" xfId="11549"/>
    <cellStyle name="Calculation 6 3 3" xfId="11551"/>
    <cellStyle name="Calculation 6 3 3 2" xfId="11552"/>
    <cellStyle name="Calculation 6 3 4" xfId="11553"/>
    <cellStyle name="Calculation 6 3 4 2" xfId="11554"/>
    <cellStyle name="Calculation 6 3 5" xfId="11555"/>
    <cellStyle name="Calculation 6 3 5 2" xfId="11556"/>
    <cellStyle name="Calculation 6 3 6" xfId="11557"/>
    <cellStyle name="Calculation 6 3 6 2" xfId="11558"/>
    <cellStyle name="Calculation 6 3 7" xfId="11559"/>
    <cellStyle name="Calculation 6 3 8" xfId="11548"/>
    <cellStyle name="Calculation 6 3 9" xfId="3434"/>
    <cellStyle name="Calculation 6 30" xfId="11560"/>
    <cellStyle name="Calculation 6 30 2" xfId="11561"/>
    <cellStyle name="Calculation 6 31" xfId="11562"/>
    <cellStyle name="Calculation 6 31 2" xfId="11563"/>
    <cellStyle name="Calculation 6 32" xfId="11564"/>
    <cellStyle name="Calculation 6 32 2" xfId="11565"/>
    <cellStyle name="Calculation 6 33" xfId="11566"/>
    <cellStyle name="Calculation 6 33 2" xfId="11567"/>
    <cellStyle name="Calculation 6 34" xfId="11568"/>
    <cellStyle name="Calculation 6 35" xfId="11569"/>
    <cellStyle name="Calculation 6 36" xfId="11570"/>
    <cellStyle name="Calculation 6 37" xfId="11571"/>
    <cellStyle name="Calculation 6 38" xfId="11572"/>
    <cellStyle name="Calculation 6 39" xfId="11493"/>
    <cellStyle name="Calculation 6 4" xfId="919"/>
    <cellStyle name="Calculation 6 4 2" xfId="1989"/>
    <cellStyle name="Calculation 6 4 2 2" xfId="11575"/>
    <cellStyle name="Calculation 6 4 2 3" xfId="11574"/>
    <cellStyle name="Calculation 6 4 3" xfId="11576"/>
    <cellStyle name="Calculation 6 4 3 2" xfId="11577"/>
    <cellStyle name="Calculation 6 4 4" xfId="11578"/>
    <cellStyle name="Calculation 6 4 4 2" xfId="11579"/>
    <cellStyle name="Calculation 6 4 5" xfId="11580"/>
    <cellStyle name="Calculation 6 4 5 2" xfId="11581"/>
    <cellStyle name="Calculation 6 4 6" xfId="11582"/>
    <cellStyle name="Calculation 6 4 6 2" xfId="11583"/>
    <cellStyle name="Calculation 6 4 7" xfId="11584"/>
    <cellStyle name="Calculation 6 4 8" xfId="11573"/>
    <cellStyle name="Calculation 6 4 9" xfId="3435"/>
    <cellStyle name="Calculation 6 40" xfId="2886"/>
    <cellStyle name="Calculation 6 5" xfId="920"/>
    <cellStyle name="Calculation 6 5 2" xfId="1990"/>
    <cellStyle name="Calculation 6 5 2 2" xfId="11586"/>
    <cellStyle name="Calculation 6 5 3" xfId="11585"/>
    <cellStyle name="Calculation 6 5 4" xfId="3436"/>
    <cellStyle name="Calculation 6 6" xfId="747"/>
    <cellStyle name="Calculation 6 6 2" xfId="1861"/>
    <cellStyle name="Calculation 6 6 2 2" xfId="11588"/>
    <cellStyle name="Calculation 6 6 3" xfId="11587"/>
    <cellStyle name="Calculation 6 6 4" xfId="3264"/>
    <cellStyle name="Calculation 6 7" xfId="1546"/>
    <cellStyle name="Calculation 6 7 2" xfId="11590"/>
    <cellStyle name="Calculation 6 7 3" xfId="11589"/>
    <cellStyle name="Calculation 6 8" xfId="11591"/>
    <cellStyle name="Calculation 6 8 2" xfId="11592"/>
    <cellStyle name="Calculation 6 9" xfId="11593"/>
    <cellStyle name="Calculation 6 9 2" xfId="11594"/>
    <cellStyle name="Calculation 7" xfId="431"/>
    <cellStyle name="Calculation 7 10" xfId="11596"/>
    <cellStyle name="Calculation 7 10 2" xfId="11597"/>
    <cellStyle name="Calculation 7 11" xfId="11598"/>
    <cellStyle name="Calculation 7 11 2" xfId="11599"/>
    <cellStyle name="Calculation 7 12" xfId="11600"/>
    <cellStyle name="Calculation 7 12 2" xfId="11601"/>
    <cellStyle name="Calculation 7 13" xfId="11602"/>
    <cellStyle name="Calculation 7 13 2" xfId="11603"/>
    <cellStyle name="Calculation 7 14" xfId="11604"/>
    <cellStyle name="Calculation 7 14 2" xfId="11605"/>
    <cellStyle name="Calculation 7 15" xfId="11606"/>
    <cellStyle name="Calculation 7 15 2" xfId="11607"/>
    <cellStyle name="Calculation 7 16" xfId="11608"/>
    <cellStyle name="Calculation 7 16 2" xfId="11609"/>
    <cellStyle name="Calculation 7 17" xfId="11610"/>
    <cellStyle name="Calculation 7 17 2" xfId="11611"/>
    <cellStyle name="Calculation 7 18" xfId="11612"/>
    <cellStyle name="Calculation 7 18 2" xfId="11613"/>
    <cellStyle name="Calculation 7 19" xfId="11614"/>
    <cellStyle name="Calculation 7 19 2" xfId="11615"/>
    <cellStyle name="Calculation 7 2" xfId="617"/>
    <cellStyle name="Calculation 7 2 2" xfId="1735"/>
    <cellStyle name="Calculation 7 2 2 2" xfId="11618"/>
    <cellStyle name="Calculation 7 2 2 3" xfId="11617"/>
    <cellStyle name="Calculation 7 2 3" xfId="11619"/>
    <cellStyle name="Calculation 7 2 3 2" xfId="11620"/>
    <cellStyle name="Calculation 7 2 4" xfId="11621"/>
    <cellStyle name="Calculation 7 2 4 2" xfId="11622"/>
    <cellStyle name="Calculation 7 2 5" xfId="11623"/>
    <cellStyle name="Calculation 7 2 5 2" xfId="11624"/>
    <cellStyle name="Calculation 7 2 6" xfId="11625"/>
    <cellStyle name="Calculation 7 2 6 2" xfId="11626"/>
    <cellStyle name="Calculation 7 2 7" xfId="11627"/>
    <cellStyle name="Calculation 7 2 8" xfId="11616"/>
    <cellStyle name="Calculation 7 2 9" xfId="3134"/>
    <cellStyle name="Calculation 7 20" xfId="11628"/>
    <cellStyle name="Calculation 7 20 2" xfId="11629"/>
    <cellStyle name="Calculation 7 21" xfId="11630"/>
    <cellStyle name="Calculation 7 21 2" xfId="11631"/>
    <cellStyle name="Calculation 7 22" xfId="11632"/>
    <cellStyle name="Calculation 7 22 2" xfId="11633"/>
    <cellStyle name="Calculation 7 23" xfId="11634"/>
    <cellStyle name="Calculation 7 23 2" xfId="11635"/>
    <cellStyle name="Calculation 7 24" xfId="11636"/>
    <cellStyle name="Calculation 7 24 2" xfId="11637"/>
    <cellStyle name="Calculation 7 25" xfId="11638"/>
    <cellStyle name="Calculation 7 25 2" xfId="11639"/>
    <cellStyle name="Calculation 7 26" xfId="11640"/>
    <cellStyle name="Calculation 7 26 2" xfId="11641"/>
    <cellStyle name="Calculation 7 27" xfId="11642"/>
    <cellStyle name="Calculation 7 27 2" xfId="11643"/>
    <cellStyle name="Calculation 7 28" xfId="11644"/>
    <cellStyle name="Calculation 7 28 2" xfId="11645"/>
    <cellStyle name="Calculation 7 29" xfId="11646"/>
    <cellStyle name="Calculation 7 29 2" xfId="11647"/>
    <cellStyle name="Calculation 7 3" xfId="921"/>
    <cellStyle name="Calculation 7 3 2" xfId="1991"/>
    <cellStyle name="Calculation 7 3 2 2" xfId="11650"/>
    <cellStyle name="Calculation 7 3 2 3" xfId="11649"/>
    <cellStyle name="Calculation 7 3 3" xfId="11651"/>
    <cellStyle name="Calculation 7 3 3 2" xfId="11652"/>
    <cellStyle name="Calculation 7 3 4" xfId="11653"/>
    <cellStyle name="Calculation 7 3 4 2" xfId="11654"/>
    <cellStyle name="Calculation 7 3 5" xfId="11655"/>
    <cellStyle name="Calculation 7 3 5 2" xfId="11656"/>
    <cellStyle name="Calculation 7 3 6" xfId="11657"/>
    <cellStyle name="Calculation 7 3 6 2" xfId="11658"/>
    <cellStyle name="Calculation 7 3 7" xfId="11659"/>
    <cellStyle name="Calculation 7 3 8" xfId="11648"/>
    <cellStyle name="Calculation 7 3 9" xfId="3437"/>
    <cellStyle name="Calculation 7 30" xfId="11660"/>
    <cellStyle name="Calculation 7 30 2" xfId="11661"/>
    <cellStyle name="Calculation 7 31" xfId="11662"/>
    <cellStyle name="Calculation 7 31 2" xfId="11663"/>
    <cellStyle name="Calculation 7 32" xfId="11664"/>
    <cellStyle name="Calculation 7 32 2" xfId="11665"/>
    <cellStyle name="Calculation 7 33" xfId="11666"/>
    <cellStyle name="Calculation 7 34" xfId="11667"/>
    <cellStyle name="Calculation 7 35" xfId="11668"/>
    <cellStyle name="Calculation 7 36" xfId="11669"/>
    <cellStyle name="Calculation 7 37" xfId="11670"/>
    <cellStyle name="Calculation 7 38" xfId="11595"/>
    <cellStyle name="Calculation 7 39" xfId="2951"/>
    <cellStyle name="Calculation 7 4" xfId="922"/>
    <cellStyle name="Calculation 7 4 2" xfId="1992"/>
    <cellStyle name="Calculation 7 4 2 2" xfId="11672"/>
    <cellStyle name="Calculation 7 4 3" xfId="11671"/>
    <cellStyle name="Calculation 7 4 4" xfId="3438"/>
    <cellStyle name="Calculation 7 5" xfId="923"/>
    <cellStyle name="Calculation 7 5 2" xfId="1993"/>
    <cellStyle name="Calculation 7 5 2 2" xfId="11674"/>
    <cellStyle name="Calculation 7 5 3" xfId="11673"/>
    <cellStyle name="Calculation 7 5 4" xfId="3439"/>
    <cellStyle name="Calculation 7 6" xfId="1565"/>
    <cellStyle name="Calculation 7 6 2" xfId="11676"/>
    <cellStyle name="Calculation 7 6 3" xfId="11675"/>
    <cellStyle name="Calculation 7 7" xfId="11677"/>
    <cellStyle name="Calculation 7 7 2" xfId="11678"/>
    <cellStyle name="Calculation 7 8" xfId="11679"/>
    <cellStyle name="Calculation 7 8 2" xfId="11680"/>
    <cellStyle name="Calculation 7 9" xfId="11681"/>
    <cellStyle name="Calculation 7 9 2" xfId="11682"/>
    <cellStyle name="Calculation 8" xfId="924"/>
    <cellStyle name="Calculation 8 10" xfId="11684"/>
    <cellStyle name="Calculation 8 10 2" xfId="11685"/>
    <cellStyle name="Calculation 8 11" xfId="11686"/>
    <cellStyle name="Calculation 8 11 2" xfId="11687"/>
    <cellStyle name="Calculation 8 12" xfId="11688"/>
    <cellStyle name="Calculation 8 12 2" xfId="11689"/>
    <cellStyle name="Calculation 8 13" xfId="11690"/>
    <cellStyle name="Calculation 8 13 2" xfId="11691"/>
    <cellStyle name="Calculation 8 14" xfId="11692"/>
    <cellStyle name="Calculation 8 14 2" xfId="11693"/>
    <cellStyle name="Calculation 8 15" xfId="11694"/>
    <cellStyle name="Calculation 8 15 2" xfId="11695"/>
    <cellStyle name="Calculation 8 16" xfId="11696"/>
    <cellStyle name="Calculation 8 16 2" xfId="11697"/>
    <cellStyle name="Calculation 8 17" xfId="11698"/>
    <cellStyle name="Calculation 8 17 2" xfId="11699"/>
    <cellStyle name="Calculation 8 18" xfId="11700"/>
    <cellStyle name="Calculation 8 18 2" xfId="11701"/>
    <cellStyle name="Calculation 8 19" xfId="11702"/>
    <cellStyle name="Calculation 8 19 2" xfId="11703"/>
    <cellStyle name="Calculation 8 2" xfId="1994"/>
    <cellStyle name="Calculation 8 2 2" xfId="11705"/>
    <cellStyle name="Calculation 8 2 2 2" xfId="11706"/>
    <cellStyle name="Calculation 8 2 3" xfId="11707"/>
    <cellStyle name="Calculation 8 2 3 2" xfId="11708"/>
    <cellStyle name="Calculation 8 2 4" xfId="11709"/>
    <cellStyle name="Calculation 8 2 4 2" xfId="11710"/>
    <cellStyle name="Calculation 8 2 5" xfId="11711"/>
    <cellStyle name="Calculation 8 2 5 2" xfId="11712"/>
    <cellStyle name="Calculation 8 2 6" xfId="11713"/>
    <cellStyle name="Calculation 8 2 6 2" xfId="11714"/>
    <cellStyle name="Calculation 8 2 7" xfId="11715"/>
    <cellStyle name="Calculation 8 2 8" xfId="11704"/>
    <cellStyle name="Calculation 8 20" xfId="11716"/>
    <cellStyle name="Calculation 8 20 2" xfId="11717"/>
    <cellStyle name="Calculation 8 21" xfId="11718"/>
    <cellStyle name="Calculation 8 21 2" xfId="11719"/>
    <cellStyle name="Calculation 8 22" xfId="11720"/>
    <cellStyle name="Calculation 8 22 2" xfId="11721"/>
    <cellStyle name="Calculation 8 23" xfId="11722"/>
    <cellStyle name="Calculation 8 23 2" xfId="11723"/>
    <cellStyle name="Calculation 8 24" xfId="11724"/>
    <cellStyle name="Calculation 8 24 2" xfId="11725"/>
    <cellStyle name="Calculation 8 25" xfId="11726"/>
    <cellStyle name="Calculation 8 25 2" xfId="11727"/>
    <cellStyle name="Calculation 8 26" xfId="11728"/>
    <cellStyle name="Calculation 8 26 2" xfId="11729"/>
    <cellStyle name="Calculation 8 27" xfId="11730"/>
    <cellStyle name="Calculation 8 27 2" xfId="11731"/>
    <cellStyle name="Calculation 8 28" xfId="11732"/>
    <cellStyle name="Calculation 8 28 2" xfId="11733"/>
    <cellStyle name="Calculation 8 29" xfId="11734"/>
    <cellStyle name="Calculation 8 29 2" xfId="11735"/>
    <cellStyle name="Calculation 8 3" xfId="11736"/>
    <cellStyle name="Calculation 8 3 2" xfId="11737"/>
    <cellStyle name="Calculation 8 3 2 2" xfId="11738"/>
    <cellStyle name="Calculation 8 3 3" xfId="11739"/>
    <cellStyle name="Calculation 8 3 3 2" xfId="11740"/>
    <cellStyle name="Calculation 8 3 4" xfId="11741"/>
    <cellStyle name="Calculation 8 3 4 2" xfId="11742"/>
    <cellStyle name="Calculation 8 3 5" xfId="11743"/>
    <cellStyle name="Calculation 8 3 5 2" xfId="11744"/>
    <cellStyle name="Calculation 8 3 6" xfId="11745"/>
    <cellStyle name="Calculation 8 3 6 2" xfId="11746"/>
    <cellStyle name="Calculation 8 3 7" xfId="11747"/>
    <cellStyle name="Calculation 8 30" xfId="11748"/>
    <cellStyle name="Calculation 8 30 2" xfId="11749"/>
    <cellStyle name="Calculation 8 31" xfId="11750"/>
    <cellStyle name="Calculation 8 31 2" xfId="11751"/>
    <cellStyle name="Calculation 8 32" xfId="11752"/>
    <cellStyle name="Calculation 8 32 2" xfId="11753"/>
    <cellStyle name="Calculation 8 33" xfId="11754"/>
    <cellStyle name="Calculation 8 34" xfId="11755"/>
    <cellStyle name="Calculation 8 35" xfId="11756"/>
    <cellStyle name="Calculation 8 36" xfId="11757"/>
    <cellStyle name="Calculation 8 37" xfId="11758"/>
    <cellStyle name="Calculation 8 38" xfId="11683"/>
    <cellStyle name="Calculation 8 39" xfId="3440"/>
    <cellStyle name="Calculation 8 4" xfId="11759"/>
    <cellStyle name="Calculation 8 4 2" xfId="11760"/>
    <cellStyle name="Calculation 8 5" xfId="11761"/>
    <cellStyle name="Calculation 8 5 2" xfId="11762"/>
    <cellStyle name="Calculation 8 6" xfId="11763"/>
    <cellStyle name="Calculation 8 6 2" xfId="11764"/>
    <cellStyle name="Calculation 8 7" xfId="11765"/>
    <cellStyle name="Calculation 8 7 2" xfId="11766"/>
    <cellStyle name="Calculation 8 8" xfId="11767"/>
    <cellStyle name="Calculation 8 8 2" xfId="11768"/>
    <cellStyle name="Calculation 8 9" xfId="11769"/>
    <cellStyle name="Calculation 8 9 2" xfId="11770"/>
    <cellStyle name="Calculation 9" xfId="4118"/>
    <cellStyle name="Calculation 9 10" xfId="11772"/>
    <cellStyle name="Calculation 9 10 2" xfId="11773"/>
    <cellStyle name="Calculation 9 11" xfId="11774"/>
    <cellStyle name="Calculation 9 11 2" xfId="11775"/>
    <cellStyle name="Calculation 9 12" xfId="11776"/>
    <cellStyle name="Calculation 9 12 2" xfId="11777"/>
    <cellStyle name="Calculation 9 13" xfId="11778"/>
    <cellStyle name="Calculation 9 13 2" xfId="11779"/>
    <cellStyle name="Calculation 9 14" xfId="11780"/>
    <cellStyle name="Calculation 9 14 2" xfId="11781"/>
    <cellStyle name="Calculation 9 15" xfId="11782"/>
    <cellStyle name="Calculation 9 15 2" xfId="11783"/>
    <cellStyle name="Calculation 9 16" xfId="11784"/>
    <cellStyle name="Calculation 9 16 2" xfId="11785"/>
    <cellStyle name="Calculation 9 17" xfId="11786"/>
    <cellStyle name="Calculation 9 17 2" xfId="11787"/>
    <cellStyle name="Calculation 9 18" xfId="11788"/>
    <cellStyle name="Calculation 9 18 2" xfId="11789"/>
    <cellStyle name="Calculation 9 19" xfId="11790"/>
    <cellStyle name="Calculation 9 19 2" xfId="11791"/>
    <cellStyle name="Calculation 9 2" xfId="11792"/>
    <cellStyle name="Calculation 9 2 2" xfId="11793"/>
    <cellStyle name="Calculation 9 2 2 2" xfId="11794"/>
    <cellStyle name="Calculation 9 2 3" xfId="11795"/>
    <cellStyle name="Calculation 9 2 3 2" xfId="11796"/>
    <cellStyle name="Calculation 9 2 4" xfId="11797"/>
    <cellStyle name="Calculation 9 2 4 2" xfId="11798"/>
    <cellStyle name="Calculation 9 2 5" xfId="11799"/>
    <cellStyle name="Calculation 9 2 5 2" xfId="11800"/>
    <cellStyle name="Calculation 9 2 6" xfId="11801"/>
    <cellStyle name="Calculation 9 2 6 2" xfId="11802"/>
    <cellStyle name="Calculation 9 2 7" xfId="11803"/>
    <cellStyle name="Calculation 9 20" xfId="11804"/>
    <cellStyle name="Calculation 9 20 2" xfId="11805"/>
    <cellStyle name="Calculation 9 21" xfId="11806"/>
    <cellStyle name="Calculation 9 21 2" xfId="11807"/>
    <cellStyle name="Calculation 9 22" xfId="11808"/>
    <cellStyle name="Calculation 9 22 2" xfId="11809"/>
    <cellStyle name="Calculation 9 23" xfId="11810"/>
    <cellStyle name="Calculation 9 23 2" xfId="11811"/>
    <cellStyle name="Calculation 9 24" xfId="11812"/>
    <cellStyle name="Calculation 9 24 2" xfId="11813"/>
    <cellStyle name="Calculation 9 25" xfId="11814"/>
    <cellStyle name="Calculation 9 25 2" xfId="11815"/>
    <cellStyle name="Calculation 9 26" xfId="11816"/>
    <cellStyle name="Calculation 9 26 2" xfId="11817"/>
    <cellStyle name="Calculation 9 27" xfId="11818"/>
    <cellStyle name="Calculation 9 27 2" xfId="11819"/>
    <cellStyle name="Calculation 9 28" xfId="11820"/>
    <cellStyle name="Calculation 9 28 2" xfId="11821"/>
    <cellStyle name="Calculation 9 29" xfId="11822"/>
    <cellStyle name="Calculation 9 29 2" xfId="11823"/>
    <cellStyle name="Calculation 9 3" xfId="11824"/>
    <cellStyle name="Calculation 9 3 2" xfId="11825"/>
    <cellStyle name="Calculation 9 3 2 2" xfId="11826"/>
    <cellStyle name="Calculation 9 3 3" xfId="11827"/>
    <cellStyle name="Calculation 9 3 3 2" xfId="11828"/>
    <cellStyle name="Calculation 9 3 4" xfId="11829"/>
    <cellStyle name="Calculation 9 3 4 2" xfId="11830"/>
    <cellStyle name="Calculation 9 3 5" xfId="11831"/>
    <cellStyle name="Calculation 9 3 5 2" xfId="11832"/>
    <cellStyle name="Calculation 9 3 6" xfId="11833"/>
    <cellStyle name="Calculation 9 3 6 2" xfId="11834"/>
    <cellStyle name="Calculation 9 3 7" xfId="11835"/>
    <cellStyle name="Calculation 9 30" xfId="11836"/>
    <cellStyle name="Calculation 9 30 2" xfId="11837"/>
    <cellStyle name="Calculation 9 31" xfId="11838"/>
    <cellStyle name="Calculation 9 31 2" xfId="11839"/>
    <cellStyle name="Calculation 9 32" xfId="11840"/>
    <cellStyle name="Calculation 9 32 2" xfId="11841"/>
    <cellStyle name="Calculation 9 33" xfId="11842"/>
    <cellStyle name="Calculation 9 34" xfId="11843"/>
    <cellStyle name="Calculation 9 35" xfId="11844"/>
    <cellStyle name="Calculation 9 36" xfId="11845"/>
    <cellStyle name="Calculation 9 37" xfId="11846"/>
    <cellStyle name="Calculation 9 38" xfId="11771"/>
    <cellStyle name="Calculation 9 4" xfId="11847"/>
    <cellStyle name="Calculation 9 4 2" xfId="11848"/>
    <cellStyle name="Calculation 9 5" xfId="11849"/>
    <cellStyle name="Calculation 9 5 2" xfId="11850"/>
    <cellStyle name="Calculation 9 6" xfId="11851"/>
    <cellStyle name="Calculation 9 6 2" xfId="11852"/>
    <cellStyle name="Calculation 9 7" xfId="11853"/>
    <cellStyle name="Calculation 9 7 2" xfId="11854"/>
    <cellStyle name="Calculation 9 8" xfId="11855"/>
    <cellStyle name="Calculation 9 8 2" xfId="11856"/>
    <cellStyle name="Calculation 9 9" xfId="11857"/>
    <cellStyle name="Calculation 9 9 2" xfId="11858"/>
    <cellStyle name="Check Cell" xfId="39"/>
    <cellStyle name="Comma [0]" xfId="40"/>
    <cellStyle name="Comma [0] 2" xfId="123"/>
    <cellStyle name="Comma [0] 2 2" xfId="1435"/>
    <cellStyle name="Comma [0] 2 2 2" xfId="2762"/>
    <cellStyle name="Comma [0] 2 3" xfId="2692"/>
    <cellStyle name="Comma [0] 3" xfId="1427"/>
    <cellStyle name="Comma [0] 3 2" xfId="2754"/>
    <cellStyle name="Comma [0] 4" xfId="2651"/>
    <cellStyle name="Comma 2" xfId="202"/>
    <cellStyle name="Comma 2 2" xfId="1443"/>
    <cellStyle name="Comma 2 2 2" xfId="2770"/>
    <cellStyle name="Comma 2 3" xfId="2737"/>
    <cellStyle name="Cover" xfId="41"/>
    <cellStyle name="Cover 2" xfId="124"/>
    <cellStyle name="Currency [0]" xfId="42"/>
    <cellStyle name="Currency [0] 2" xfId="125"/>
    <cellStyle name="CustomizationCells" xfId="11859"/>
    <cellStyle name="CustomizationCells 10" xfId="11860"/>
    <cellStyle name="CustomizationCells 10 2" xfId="11861"/>
    <cellStyle name="CustomizationCells 11" xfId="11862"/>
    <cellStyle name="CustomizationCells 11 2" xfId="11863"/>
    <cellStyle name="CustomizationCells 12" xfId="11864"/>
    <cellStyle name="CustomizationCells 12 2" xfId="11865"/>
    <cellStyle name="CustomizationCells 13" xfId="11866"/>
    <cellStyle name="CustomizationCells 13 2" xfId="11867"/>
    <cellStyle name="CustomizationCells 14" xfId="11868"/>
    <cellStyle name="CustomizationCells 14 2" xfId="11869"/>
    <cellStyle name="CustomizationCells 15" xfId="11870"/>
    <cellStyle name="CustomizationCells 15 2" xfId="11871"/>
    <cellStyle name="CustomizationCells 16" xfId="11872"/>
    <cellStyle name="CustomizationCells 16 2" xfId="11873"/>
    <cellStyle name="CustomizationCells 17" xfId="11874"/>
    <cellStyle name="CustomizationCells 17 2" xfId="11875"/>
    <cellStyle name="CustomizationCells 18" xfId="11876"/>
    <cellStyle name="CustomizationCells 18 2" xfId="11877"/>
    <cellStyle name="CustomizationCells 19" xfId="11878"/>
    <cellStyle name="CustomizationCells 19 2" xfId="11879"/>
    <cellStyle name="CustomizationCells 2" xfId="11880"/>
    <cellStyle name="CustomizationCells 2 10" xfId="11881"/>
    <cellStyle name="CustomizationCells 2 10 2" xfId="11882"/>
    <cellStyle name="CustomizationCells 2 10 2 2" xfId="11883"/>
    <cellStyle name="CustomizationCells 2 10 3" xfId="11884"/>
    <cellStyle name="CustomizationCells 2 10 3 2" xfId="11885"/>
    <cellStyle name="CustomizationCells 2 10 4" xfId="11886"/>
    <cellStyle name="CustomizationCells 2 10 4 2" xfId="11887"/>
    <cellStyle name="CustomizationCells 2 10 5" xfId="11888"/>
    <cellStyle name="CustomizationCells 2 10 5 2" xfId="11889"/>
    <cellStyle name="CustomizationCells 2 10 6" xfId="11890"/>
    <cellStyle name="CustomizationCells 2 10 6 2" xfId="11891"/>
    <cellStyle name="CustomizationCells 2 10 7" xfId="11892"/>
    <cellStyle name="CustomizationCells 2 10 7 2" xfId="11893"/>
    <cellStyle name="CustomizationCells 2 10 8" xfId="11894"/>
    <cellStyle name="CustomizationCells 2 11" xfId="11895"/>
    <cellStyle name="CustomizationCells 2 11 2" xfId="11896"/>
    <cellStyle name="CustomizationCells 2 11 2 2" xfId="11897"/>
    <cellStyle name="CustomizationCells 2 11 3" xfId="11898"/>
    <cellStyle name="CustomizationCells 2 11 3 2" xfId="11899"/>
    <cellStyle name="CustomizationCells 2 11 4" xfId="11900"/>
    <cellStyle name="CustomizationCells 2 11 4 2" xfId="11901"/>
    <cellStyle name="CustomizationCells 2 11 5" xfId="11902"/>
    <cellStyle name="CustomizationCells 2 11 5 2" xfId="11903"/>
    <cellStyle name="CustomizationCells 2 11 6" xfId="11904"/>
    <cellStyle name="CustomizationCells 2 11 6 2" xfId="11905"/>
    <cellStyle name="CustomizationCells 2 11 7" xfId="11906"/>
    <cellStyle name="CustomizationCells 2 12" xfId="11907"/>
    <cellStyle name="CustomizationCells 2 12 2" xfId="11908"/>
    <cellStyle name="CustomizationCells 2 12 2 2" xfId="11909"/>
    <cellStyle name="CustomizationCells 2 12 3" xfId="11910"/>
    <cellStyle name="CustomizationCells 2 12 3 2" xfId="11911"/>
    <cellStyle name="CustomizationCells 2 12 4" xfId="11912"/>
    <cellStyle name="CustomizationCells 2 12 4 2" xfId="11913"/>
    <cellStyle name="CustomizationCells 2 12 5" xfId="11914"/>
    <cellStyle name="CustomizationCells 2 12 5 2" xfId="11915"/>
    <cellStyle name="CustomizationCells 2 12 6" xfId="11916"/>
    <cellStyle name="CustomizationCells 2 12 6 2" xfId="11917"/>
    <cellStyle name="CustomizationCells 2 12 7" xfId="11918"/>
    <cellStyle name="CustomizationCells 2 13" xfId="11919"/>
    <cellStyle name="CustomizationCells 2 13 2" xfId="11920"/>
    <cellStyle name="CustomizationCells 2 14" xfId="11921"/>
    <cellStyle name="CustomizationCells 2 14 2" xfId="11922"/>
    <cellStyle name="CustomizationCells 2 15" xfId="11923"/>
    <cellStyle name="CustomizationCells 2 15 2" xfId="11924"/>
    <cellStyle name="CustomizationCells 2 16" xfId="11925"/>
    <cellStyle name="CustomizationCells 2 16 2" xfId="11926"/>
    <cellStyle name="CustomizationCells 2 17" xfId="11927"/>
    <cellStyle name="CustomizationCells 2 17 2" xfId="11928"/>
    <cellStyle name="CustomizationCells 2 18" xfId="11929"/>
    <cellStyle name="CustomizationCells 2 18 2" xfId="11930"/>
    <cellStyle name="CustomizationCells 2 19" xfId="11931"/>
    <cellStyle name="CustomizationCells 2 19 2" xfId="11932"/>
    <cellStyle name="CustomizationCells 2 2" xfId="11933"/>
    <cellStyle name="CustomizationCells 2 2 10" xfId="11934"/>
    <cellStyle name="CustomizationCells 2 2 10 2" xfId="11935"/>
    <cellStyle name="CustomizationCells 2 2 11" xfId="11936"/>
    <cellStyle name="CustomizationCells 2 2 11 2" xfId="11937"/>
    <cellStyle name="CustomizationCells 2 2 12" xfId="11938"/>
    <cellStyle name="CustomizationCells 2 2 12 2" xfId="11939"/>
    <cellStyle name="CustomizationCells 2 2 13" xfId="11940"/>
    <cellStyle name="CustomizationCells 2 2 13 2" xfId="11941"/>
    <cellStyle name="CustomizationCells 2 2 14" xfId="11942"/>
    <cellStyle name="CustomizationCells 2 2 14 2" xfId="11943"/>
    <cellStyle name="CustomizationCells 2 2 15" xfId="11944"/>
    <cellStyle name="CustomizationCells 2 2 15 2" xfId="11945"/>
    <cellStyle name="CustomizationCells 2 2 16" xfId="11946"/>
    <cellStyle name="CustomizationCells 2 2 16 2" xfId="11947"/>
    <cellStyle name="CustomizationCells 2 2 17" xfId="11948"/>
    <cellStyle name="CustomizationCells 2 2 17 2" xfId="11949"/>
    <cellStyle name="CustomizationCells 2 2 18" xfId="11950"/>
    <cellStyle name="CustomizationCells 2 2 18 2" xfId="11951"/>
    <cellStyle name="CustomizationCells 2 2 19" xfId="11952"/>
    <cellStyle name="CustomizationCells 2 2 19 2" xfId="11953"/>
    <cellStyle name="CustomizationCells 2 2 2" xfId="11954"/>
    <cellStyle name="CustomizationCells 2 2 2 2" xfId="11955"/>
    <cellStyle name="CustomizationCells 2 2 2 2 2" xfId="11956"/>
    <cellStyle name="CustomizationCells 2 2 2 3" xfId="11957"/>
    <cellStyle name="CustomizationCells 2 2 2 3 2" xfId="11958"/>
    <cellStyle name="CustomizationCells 2 2 2 4" xfId="11959"/>
    <cellStyle name="CustomizationCells 2 2 2 4 2" xfId="11960"/>
    <cellStyle name="CustomizationCells 2 2 2 5" xfId="11961"/>
    <cellStyle name="CustomizationCells 2 2 2 5 2" xfId="11962"/>
    <cellStyle name="CustomizationCells 2 2 2 6" xfId="11963"/>
    <cellStyle name="CustomizationCells 2 2 2 6 2" xfId="11964"/>
    <cellStyle name="CustomizationCells 2 2 2 7" xfId="11965"/>
    <cellStyle name="CustomizationCells 2 2 2 7 2" xfId="11966"/>
    <cellStyle name="CustomizationCells 2 2 2 8" xfId="11967"/>
    <cellStyle name="CustomizationCells 2 2 20" xfId="11968"/>
    <cellStyle name="CustomizationCells 2 2 20 2" xfId="11969"/>
    <cellStyle name="CustomizationCells 2 2 21" xfId="11970"/>
    <cellStyle name="CustomizationCells 2 2 21 2" xfId="11971"/>
    <cellStyle name="CustomizationCells 2 2 22" xfId="11972"/>
    <cellStyle name="CustomizationCells 2 2 22 2" xfId="11973"/>
    <cellStyle name="CustomizationCells 2 2 23" xfId="11974"/>
    <cellStyle name="CustomizationCells 2 2 23 2" xfId="11975"/>
    <cellStyle name="CustomizationCells 2 2 24" xfId="11976"/>
    <cellStyle name="CustomizationCells 2 2 24 2" xfId="11977"/>
    <cellStyle name="CustomizationCells 2 2 25" xfId="11978"/>
    <cellStyle name="CustomizationCells 2 2 25 2" xfId="11979"/>
    <cellStyle name="CustomizationCells 2 2 26" xfId="11980"/>
    <cellStyle name="CustomizationCells 2 2 26 2" xfId="11981"/>
    <cellStyle name="CustomizationCells 2 2 27" xfId="11982"/>
    <cellStyle name="CustomizationCells 2 2 27 2" xfId="11983"/>
    <cellStyle name="CustomizationCells 2 2 28" xfId="11984"/>
    <cellStyle name="CustomizationCells 2 2 28 2" xfId="11985"/>
    <cellStyle name="CustomizationCells 2 2 29" xfId="11986"/>
    <cellStyle name="CustomizationCells 2 2 29 2" xfId="11987"/>
    <cellStyle name="CustomizationCells 2 2 3" xfId="11988"/>
    <cellStyle name="CustomizationCells 2 2 3 2" xfId="11989"/>
    <cellStyle name="CustomizationCells 2 2 3 2 2" xfId="11990"/>
    <cellStyle name="CustomizationCells 2 2 3 3" xfId="11991"/>
    <cellStyle name="CustomizationCells 2 2 3 3 2" xfId="11992"/>
    <cellStyle name="CustomizationCells 2 2 3 4" xfId="11993"/>
    <cellStyle name="CustomizationCells 2 2 3 4 2" xfId="11994"/>
    <cellStyle name="CustomizationCells 2 2 3 5" xfId="11995"/>
    <cellStyle name="CustomizationCells 2 2 3 5 2" xfId="11996"/>
    <cellStyle name="CustomizationCells 2 2 3 6" xfId="11997"/>
    <cellStyle name="CustomizationCells 2 2 3 6 2" xfId="11998"/>
    <cellStyle name="CustomizationCells 2 2 3 7" xfId="11999"/>
    <cellStyle name="CustomizationCells 2 2 30" xfId="12000"/>
    <cellStyle name="CustomizationCells 2 2 30 2" xfId="12001"/>
    <cellStyle name="CustomizationCells 2 2 31" xfId="12002"/>
    <cellStyle name="CustomizationCells 2 2 31 2" xfId="12003"/>
    <cellStyle name="CustomizationCells 2 2 32" xfId="12004"/>
    <cellStyle name="CustomizationCells 2 2 32 2" xfId="12005"/>
    <cellStyle name="CustomizationCells 2 2 33" xfId="12006"/>
    <cellStyle name="CustomizationCells 2 2 33 2" xfId="12007"/>
    <cellStyle name="CustomizationCells 2 2 34" xfId="12008"/>
    <cellStyle name="CustomizationCells 2 2 35" xfId="12009"/>
    <cellStyle name="CustomizationCells 2 2 36" xfId="12010"/>
    <cellStyle name="CustomizationCells 2 2 37" xfId="12011"/>
    <cellStyle name="CustomizationCells 2 2 38" xfId="12012"/>
    <cellStyle name="CustomizationCells 2 2 4" xfId="12013"/>
    <cellStyle name="CustomizationCells 2 2 4 2" xfId="12014"/>
    <cellStyle name="CustomizationCells 2 2 4 2 2" xfId="12015"/>
    <cellStyle name="CustomizationCells 2 2 4 3" xfId="12016"/>
    <cellStyle name="CustomizationCells 2 2 4 3 2" xfId="12017"/>
    <cellStyle name="CustomizationCells 2 2 4 4" xfId="12018"/>
    <cellStyle name="CustomizationCells 2 2 4 4 2" xfId="12019"/>
    <cellStyle name="CustomizationCells 2 2 4 5" xfId="12020"/>
    <cellStyle name="CustomizationCells 2 2 4 5 2" xfId="12021"/>
    <cellStyle name="CustomizationCells 2 2 4 6" xfId="12022"/>
    <cellStyle name="CustomizationCells 2 2 4 6 2" xfId="12023"/>
    <cellStyle name="CustomizationCells 2 2 4 7" xfId="12024"/>
    <cellStyle name="CustomizationCells 2 2 5" xfId="12025"/>
    <cellStyle name="CustomizationCells 2 2 5 2" xfId="12026"/>
    <cellStyle name="CustomizationCells 2 2 6" xfId="12027"/>
    <cellStyle name="CustomizationCells 2 2 6 2" xfId="12028"/>
    <cellStyle name="CustomizationCells 2 2 7" xfId="12029"/>
    <cellStyle name="CustomizationCells 2 2 7 2" xfId="12030"/>
    <cellStyle name="CustomizationCells 2 2 8" xfId="12031"/>
    <cellStyle name="CustomizationCells 2 2 8 2" xfId="12032"/>
    <cellStyle name="CustomizationCells 2 2 9" xfId="12033"/>
    <cellStyle name="CustomizationCells 2 2 9 2" xfId="12034"/>
    <cellStyle name="CustomizationCells 2 20" xfId="12035"/>
    <cellStyle name="CustomizationCells 2 20 2" xfId="12036"/>
    <cellStyle name="CustomizationCells 2 21" xfId="12037"/>
    <cellStyle name="CustomizationCells 2 21 2" xfId="12038"/>
    <cellStyle name="CustomizationCells 2 22" xfId="12039"/>
    <cellStyle name="CustomizationCells 2 22 2" xfId="12040"/>
    <cellStyle name="CustomizationCells 2 23" xfId="12041"/>
    <cellStyle name="CustomizationCells 2 23 2" xfId="12042"/>
    <cellStyle name="CustomizationCells 2 24" xfId="12043"/>
    <cellStyle name="CustomizationCells 2 24 2" xfId="12044"/>
    <cellStyle name="CustomizationCells 2 25" xfId="12045"/>
    <cellStyle name="CustomizationCells 2 25 2" xfId="12046"/>
    <cellStyle name="CustomizationCells 2 26" xfId="12047"/>
    <cellStyle name="CustomizationCells 2 26 2" xfId="12048"/>
    <cellStyle name="CustomizationCells 2 27" xfId="12049"/>
    <cellStyle name="CustomizationCells 2 27 2" xfId="12050"/>
    <cellStyle name="CustomizationCells 2 28" xfId="12051"/>
    <cellStyle name="CustomizationCells 2 28 2" xfId="12052"/>
    <cellStyle name="CustomizationCells 2 29" xfId="12053"/>
    <cellStyle name="CustomizationCells 2 29 2" xfId="12054"/>
    <cellStyle name="CustomizationCells 2 3" xfId="12055"/>
    <cellStyle name="CustomizationCells 2 3 10" xfId="12056"/>
    <cellStyle name="CustomizationCells 2 3 10 2" xfId="12057"/>
    <cellStyle name="CustomizationCells 2 3 11" xfId="12058"/>
    <cellStyle name="CustomizationCells 2 3 11 2" xfId="12059"/>
    <cellStyle name="CustomizationCells 2 3 12" xfId="12060"/>
    <cellStyle name="CustomizationCells 2 3 12 2" xfId="12061"/>
    <cellStyle name="CustomizationCells 2 3 13" xfId="12062"/>
    <cellStyle name="CustomizationCells 2 3 13 2" xfId="12063"/>
    <cellStyle name="CustomizationCells 2 3 14" xfId="12064"/>
    <cellStyle name="CustomizationCells 2 3 14 2" xfId="12065"/>
    <cellStyle name="CustomizationCells 2 3 15" xfId="12066"/>
    <cellStyle name="CustomizationCells 2 3 15 2" xfId="12067"/>
    <cellStyle name="CustomizationCells 2 3 16" xfId="12068"/>
    <cellStyle name="CustomizationCells 2 3 16 2" xfId="12069"/>
    <cellStyle name="CustomizationCells 2 3 17" xfId="12070"/>
    <cellStyle name="CustomizationCells 2 3 17 2" xfId="12071"/>
    <cellStyle name="CustomizationCells 2 3 18" xfId="12072"/>
    <cellStyle name="CustomizationCells 2 3 18 2" xfId="12073"/>
    <cellStyle name="CustomizationCells 2 3 19" xfId="12074"/>
    <cellStyle name="CustomizationCells 2 3 19 2" xfId="12075"/>
    <cellStyle name="CustomizationCells 2 3 2" xfId="12076"/>
    <cellStyle name="CustomizationCells 2 3 2 2" xfId="12077"/>
    <cellStyle name="CustomizationCells 2 3 2 2 2" xfId="12078"/>
    <cellStyle name="CustomizationCells 2 3 2 3" xfId="12079"/>
    <cellStyle name="CustomizationCells 2 3 2 3 2" xfId="12080"/>
    <cellStyle name="CustomizationCells 2 3 2 4" xfId="12081"/>
    <cellStyle name="CustomizationCells 2 3 2 4 2" xfId="12082"/>
    <cellStyle name="CustomizationCells 2 3 2 5" xfId="12083"/>
    <cellStyle name="CustomizationCells 2 3 2 5 2" xfId="12084"/>
    <cellStyle name="CustomizationCells 2 3 2 6" xfId="12085"/>
    <cellStyle name="CustomizationCells 2 3 2 6 2" xfId="12086"/>
    <cellStyle name="CustomizationCells 2 3 2 7" xfId="12087"/>
    <cellStyle name="CustomizationCells 2 3 2 7 2" xfId="12088"/>
    <cellStyle name="CustomizationCells 2 3 2 8" xfId="12089"/>
    <cellStyle name="CustomizationCells 2 3 20" xfId="12090"/>
    <cellStyle name="CustomizationCells 2 3 20 2" xfId="12091"/>
    <cellStyle name="CustomizationCells 2 3 21" xfId="12092"/>
    <cellStyle name="CustomizationCells 2 3 21 2" xfId="12093"/>
    <cellStyle name="CustomizationCells 2 3 22" xfId="12094"/>
    <cellStyle name="CustomizationCells 2 3 22 2" xfId="12095"/>
    <cellStyle name="CustomizationCells 2 3 23" xfId="12096"/>
    <cellStyle name="CustomizationCells 2 3 23 2" xfId="12097"/>
    <cellStyle name="CustomizationCells 2 3 24" xfId="12098"/>
    <cellStyle name="CustomizationCells 2 3 24 2" xfId="12099"/>
    <cellStyle name="CustomizationCells 2 3 25" xfId="12100"/>
    <cellStyle name="CustomizationCells 2 3 25 2" xfId="12101"/>
    <cellStyle name="CustomizationCells 2 3 26" xfId="12102"/>
    <cellStyle name="CustomizationCells 2 3 26 2" xfId="12103"/>
    <cellStyle name="CustomizationCells 2 3 27" xfId="12104"/>
    <cellStyle name="CustomizationCells 2 3 27 2" xfId="12105"/>
    <cellStyle name="CustomizationCells 2 3 28" xfId="12106"/>
    <cellStyle name="CustomizationCells 2 3 28 2" xfId="12107"/>
    <cellStyle name="CustomizationCells 2 3 29" xfId="12108"/>
    <cellStyle name="CustomizationCells 2 3 29 2" xfId="12109"/>
    <cellStyle name="CustomizationCells 2 3 3" xfId="12110"/>
    <cellStyle name="CustomizationCells 2 3 3 2" xfId="12111"/>
    <cellStyle name="CustomizationCells 2 3 3 2 2" xfId="12112"/>
    <cellStyle name="CustomizationCells 2 3 3 3" xfId="12113"/>
    <cellStyle name="CustomizationCells 2 3 3 3 2" xfId="12114"/>
    <cellStyle name="CustomizationCells 2 3 3 4" xfId="12115"/>
    <cellStyle name="CustomizationCells 2 3 3 4 2" xfId="12116"/>
    <cellStyle name="CustomizationCells 2 3 3 5" xfId="12117"/>
    <cellStyle name="CustomizationCells 2 3 3 5 2" xfId="12118"/>
    <cellStyle name="CustomizationCells 2 3 3 6" xfId="12119"/>
    <cellStyle name="CustomizationCells 2 3 3 6 2" xfId="12120"/>
    <cellStyle name="CustomizationCells 2 3 3 7" xfId="12121"/>
    <cellStyle name="CustomizationCells 2 3 30" xfId="12122"/>
    <cellStyle name="CustomizationCells 2 3 30 2" xfId="12123"/>
    <cellStyle name="CustomizationCells 2 3 31" xfId="12124"/>
    <cellStyle name="CustomizationCells 2 3 31 2" xfId="12125"/>
    <cellStyle name="CustomizationCells 2 3 32" xfId="12126"/>
    <cellStyle name="CustomizationCells 2 3 32 2" xfId="12127"/>
    <cellStyle name="CustomizationCells 2 3 33" xfId="12128"/>
    <cellStyle name="CustomizationCells 2 3 33 2" xfId="12129"/>
    <cellStyle name="CustomizationCells 2 3 34" xfId="12130"/>
    <cellStyle name="CustomizationCells 2 3 35" xfId="12131"/>
    <cellStyle name="CustomizationCells 2 3 36" xfId="12132"/>
    <cellStyle name="CustomizationCells 2 3 37" xfId="12133"/>
    <cellStyle name="CustomizationCells 2 3 38" xfId="12134"/>
    <cellStyle name="CustomizationCells 2 3 4" xfId="12135"/>
    <cellStyle name="CustomizationCells 2 3 4 2" xfId="12136"/>
    <cellStyle name="CustomizationCells 2 3 4 2 2" xfId="12137"/>
    <cellStyle name="CustomizationCells 2 3 4 3" xfId="12138"/>
    <cellStyle name="CustomizationCells 2 3 4 3 2" xfId="12139"/>
    <cellStyle name="CustomizationCells 2 3 4 4" xfId="12140"/>
    <cellStyle name="CustomizationCells 2 3 4 4 2" xfId="12141"/>
    <cellStyle name="CustomizationCells 2 3 4 5" xfId="12142"/>
    <cellStyle name="CustomizationCells 2 3 4 5 2" xfId="12143"/>
    <cellStyle name="CustomizationCells 2 3 4 6" xfId="12144"/>
    <cellStyle name="CustomizationCells 2 3 4 6 2" xfId="12145"/>
    <cellStyle name="CustomizationCells 2 3 4 7" xfId="12146"/>
    <cellStyle name="CustomizationCells 2 3 5" xfId="12147"/>
    <cellStyle name="CustomizationCells 2 3 5 2" xfId="12148"/>
    <cellStyle name="CustomizationCells 2 3 6" xfId="12149"/>
    <cellStyle name="CustomizationCells 2 3 6 2" xfId="12150"/>
    <cellStyle name="CustomizationCells 2 3 7" xfId="12151"/>
    <cellStyle name="CustomizationCells 2 3 7 2" xfId="12152"/>
    <cellStyle name="CustomizationCells 2 3 8" xfId="12153"/>
    <cellStyle name="CustomizationCells 2 3 8 2" xfId="12154"/>
    <cellStyle name="CustomizationCells 2 3 9" xfId="12155"/>
    <cellStyle name="CustomizationCells 2 3 9 2" xfId="12156"/>
    <cellStyle name="CustomizationCells 2 30" xfId="12157"/>
    <cellStyle name="CustomizationCells 2 30 2" xfId="12158"/>
    <cellStyle name="CustomizationCells 2 31" xfId="12159"/>
    <cellStyle name="CustomizationCells 2 31 2" xfId="12160"/>
    <cellStyle name="CustomizationCells 2 32" xfId="12161"/>
    <cellStyle name="CustomizationCells 2 32 2" xfId="12162"/>
    <cellStyle name="CustomizationCells 2 33" xfId="12163"/>
    <cellStyle name="CustomizationCells 2 33 2" xfId="12164"/>
    <cellStyle name="CustomizationCells 2 34" xfId="12165"/>
    <cellStyle name="CustomizationCells 2 34 2" xfId="12166"/>
    <cellStyle name="CustomizationCells 2 35" xfId="12167"/>
    <cellStyle name="CustomizationCells 2 35 2" xfId="12168"/>
    <cellStyle name="CustomizationCells 2 36" xfId="12169"/>
    <cellStyle name="CustomizationCells 2 36 2" xfId="12170"/>
    <cellStyle name="CustomizationCells 2 37" xfId="12171"/>
    <cellStyle name="CustomizationCells 2 37 2" xfId="12172"/>
    <cellStyle name="CustomizationCells 2 38" xfId="12173"/>
    <cellStyle name="CustomizationCells 2 38 2" xfId="12174"/>
    <cellStyle name="CustomizationCells 2 39" xfId="12175"/>
    <cellStyle name="CustomizationCells 2 39 2" xfId="12176"/>
    <cellStyle name="CustomizationCells 2 4" xfId="12177"/>
    <cellStyle name="CustomizationCells 2 4 10" xfId="12178"/>
    <cellStyle name="CustomizationCells 2 4 10 2" xfId="12179"/>
    <cellStyle name="CustomizationCells 2 4 11" xfId="12180"/>
    <cellStyle name="CustomizationCells 2 4 11 2" xfId="12181"/>
    <cellStyle name="CustomizationCells 2 4 12" xfId="12182"/>
    <cellStyle name="CustomizationCells 2 4 12 2" xfId="12183"/>
    <cellStyle name="CustomizationCells 2 4 13" xfId="12184"/>
    <cellStyle name="CustomizationCells 2 4 13 2" xfId="12185"/>
    <cellStyle name="CustomizationCells 2 4 14" xfId="12186"/>
    <cellStyle name="CustomizationCells 2 4 14 2" xfId="12187"/>
    <cellStyle name="CustomizationCells 2 4 15" xfId="12188"/>
    <cellStyle name="CustomizationCells 2 4 15 2" xfId="12189"/>
    <cellStyle name="CustomizationCells 2 4 16" xfId="12190"/>
    <cellStyle name="CustomizationCells 2 4 16 2" xfId="12191"/>
    <cellStyle name="CustomizationCells 2 4 17" xfId="12192"/>
    <cellStyle name="CustomizationCells 2 4 17 2" xfId="12193"/>
    <cellStyle name="CustomizationCells 2 4 18" xfId="12194"/>
    <cellStyle name="CustomizationCells 2 4 18 2" xfId="12195"/>
    <cellStyle name="CustomizationCells 2 4 19" xfId="12196"/>
    <cellStyle name="CustomizationCells 2 4 19 2" xfId="12197"/>
    <cellStyle name="CustomizationCells 2 4 2" xfId="12198"/>
    <cellStyle name="CustomizationCells 2 4 2 2" xfId="12199"/>
    <cellStyle name="CustomizationCells 2 4 2 2 2" xfId="12200"/>
    <cellStyle name="CustomizationCells 2 4 2 3" xfId="12201"/>
    <cellStyle name="CustomizationCells 2 4 2 3 2" xfId="12202"/>
    <cellStyle name="CustomizationCells 2 4 2 4" xfId="12203"/>
    <cellStyle name="CustomizationCells 2 4 2 4 2" xfId="12204"/>
    <cellStyle name="CustomizationCells 2 4 2 5" xfId="12205"/>
    <cellStyle name="CustomizationCells 2 4 2 5 2" xfId="12206"/>
    <cellStyle name="CustomizationCells 2 4 2 6" xfId="12207"/>
    <cellStyle name="CustomizationCells 2 4 2 6 2" xfId="12208"/>
    <cellStyle name="CustomizationCells 2 4 2 7" xfId="12209"/>
    <cellStyle name="CustomizationCells 2 4 2 7 2" xfId="12210"/>
    <cellStyle name="CustomizationCells 2 4 2 8" xfId="12211"/>
    <cellStyle name="CustomizationCells 2 4 20" xfId="12212"/>
    <cellStyle name="CustomizationCells 2 4 20 2" xfId="12213"/>
    <cellStyle name="CustomizationCells 2 4 21" xfId="12214"/>
    <cellStyle name="CustomizationCells 2 4 21 2" xfId="12215"/>
    <cellStyle name="CustomizationCells 2 4 22" xfId="12216"/>
    <cellStyle name="CustomizationCells 2 4 22 2" xfId="12217"/>
    <cellStyle name="CustomizationCells 2 4 23" xfId="12218"/>
    <cellStyle name="CustomizationCells 2 4 23 2" xfId="12219"/>
    <cellStyle name="CustomizationCells 2 4 24" xfId="12220"/>
    <cellStyle name="CustomizationCells 2 4 24 2" xfId="12221"/>
    <cellStyle name="CustomizationCells 2 4 25" xfId="12222"/>
    <cellStyle name="CustomizationCells 2 4 25 2" xfId="12223"/>
    <cellStyle name="CustomizationCells 2 4 26" xfId="12224"/>
    <cellStyle name="CustomizationCells 2 4 26 2" xfId="12225"/>
    <cellStyle name="CustomizationCells 2 4 27" xfId="12226"/>
    <cellStyle name="CustomizationCells 2 4 27 2" xfId="12227"/>
    <cellStyle name="CustomizationCells 2 4 28" xfId="12228"/>
    <cellStyle name="CustomizationCells 2 4 28 2" xfId="12229"/>
    <cellStyle name="CustomizationCells 2 4 29" xfId="12230"/>
    <cellStyle name="CustomizationCells 2 4 29 2" xfId="12231"/>
    <cellStyle name="CustomizationCells 2 4 3" xfId="12232"/>
    <cellStyle name="CustomizationCells 2 4 3 2" xfId="12233"/>
    <cellStyle name="CustomizationCells 2 4 3 2 2" xfId="12234"/>
    <cellStyle name="CustomizationCells 2 4 3 3" xfId="12235"/>
    <cellStyle name="CustomizationCells 2 4 3 3 2" xfId="12236"/>
    <cellStyle name="CustomizationCells 2 4 3 4" xfId="12237"/>
    <cellStyle name="CustomizationCells 2 4 3 4 2" xfId="12238"/>
    <cellStyle name="CustomizationCells 2 4 3 5" xfId="12239"/>
    <cellStyle name="CustomizationCells 2 4 3 5 2" xfId="12240"/>
    <cellStyle name="CustomizationCells 2 4 3 6" xfId="12241"/>
    <cellStyle name="CustomizationCells 2 4 3 6 2" xfId="12242"/>
    <cellStyle name="CustomizationCells 2 4 3 7" xfId="12243"/>
    <cellStyle name="CustomizationCells 2 4 30" xfId="12244"/>
    <cellStyle name="CustomizationCells 2 4 30 2" xfId="12245"/>
    <cellStyle name="CustomizationCells 2 4 31" xfId="12246"/>
    <cellStyle name="CustomizationCells 2 4 31 2" xfId="12247"/>
    <cellStyle name="CustomizationCells 2 4 32" xfId="12248"/>
    <cellStyle name="CustomizationCells 2 4 32 2" xfId="12249"/>
    <cellStyle name="CustomizationCells 2 4 33" xfId="12250"/>
    <cellStyle name="CustomizationCells 2 4 33 2" xfId="12251"/>
    <cellStyle name="CustomizationCells 2 4 34" xfId="12252"/>
    <cellStyle name="CustomizationCells 2 4 35" xfId="12253"/>
    <cellStyle name="CustomizationCells 2 4 36" xfId="12254"/>
    <cellStyle name="CustomizationCells 2 4 37" xfId="12255"/>
    <cellStyle name="CustomizationCells 2 4 38" xfId="12256"/>
    <cellStyle name="CustomizationCells 2 4 4" xfId="12257"/>
    <cellStyle name="CustomizationCells 2 4 4 2" xfId="12258"/>
    <cellStyle name="CustomizationCells 2 4 4 2 2" xfId="12259"/>
    <cellStyle name="CustomizationCells 2 4 4 3" xfId="12260"/>
    <cellStyle name="CustomizationCells 2 4 4 3 2" xfId="12261"/>
    <cellStyle name="CustomizationCells 2 4 4 4" xfId="12262"/>
    <cellStyle name="CustomizationCells 2 4 4 4 2" xfId="12263"/>
    <cellStyle name="CustomizationCells 2 4 4 5" xfId="12264"/>
    <cellStyle name="CustomizationCells 2 4 4 5 2" xfId="12265"/>
    <cellStyle name="CustomizationCells 2 4 4 6" xfId="12266"/>
    <cellStyle name="CustomizationCells 2 4 4 6 2" xfId="12267"/>
    <cellStyle name="CustomizationCells 2 4 4 7" xfId="12268"/>
    <cellStyle name="CustomizationCells 2 4 5" xfId="12269"/>
    <cellStyle name="CustomizationCells 2 4 5 2" xfId="12270"/>
    <cellStyle name="CustomizationCells 2 4 6" xfId="12271"/>
    <cellStyle name="CustomizationCells 2 4 6 2" xfId="12272"/>
    <cellStyle name="CustomizationCells 2 4 7" xfId="12273"/>
    <cellStyle name="CustomizationCells 2 4 7 2" xfId="12274"/>
    <cellStyle name="CustomizationCells 2 4 8" xfId="12275"/>
    <cellStyle name="CustomizationCells 2 4 8 2" xfId="12276"/>
    <cellStyle name="CustomizationCells 2 4 9" xfId="12277"/>
    <cellStyle name="CustomizationCells 2 4 9 2" xfId="12278"/>
    <cellStyle name="CustomizationCells 2 40" xfId="12279"/>
    <cellStyle name="CustomizationCells 2 41" xfId="12280"/>
    <cellStyle name="CustomizationCells 2 42" xfId="12281"/>
    <cellStyle name="CustomizationCells 2 43" xfId="12282"/>
    <cellStyle name="CustomizationCells 2 44" xfId="12283"/>
    <cellStyle name="CustomizationCells 2 5" xfId="12284"/>
    <cellStyle name="CustomizationCells 2 5 10" xfId="12285"/>
    <cellStyle name="CustomizationCells 2 5 10 2" xfId="12286"/>
    <cellStyle name="CustomizationCells 2 5 11" xfId="12287"/>
    <cellStyle name="CustomizationCells 2 5 11 2" xfId="12288"/>
    <cellStyle name="CustomizationCells 2 5 12" xfId="12289"/>
    <cellStyle name="CustomizationCells 2 5 12 2" xfId="12290"/>
    <cellStyle name="CustomizationCells 2 5 13" xfId="12291"/>
    <cellStyle name="CustomizationCells 2 5 13 2" xfId="12292"/>
    <cellStyle name="CustomizationCells 2 5 14" xfId="12293"/>
    <cellStyle name="CustomizationCells 2 5 14 2" xfId="12294"/>
    <cellStyle name="CustomizationCells 2 5 15" xfId="12295"/>
    <cellStyle name="CustomizationCells 2 5 15 2" xfId="12296"/>
    <cellStyle name="CustomizationCells 2 5 16" xfId="12297"/>
    <cellStyle name="CustomizationCells 2 5 16 2" xfId="12298"/>
    <cellStyle name="CustomizationCells 2 5 17" xfId="12299"/>
    <cellStyle name="CustomizationCells 2 5 17 2" xfId="12300"/>
    <cellStyle name="CustomizationCells 2 5 18" xfId="12301"/>
    <cellStyle name="CustomizationCells 2 5 18 2" xfId="12302"/>
    <cellStyle name="CustomizationCells 2 5 19" xfId="12303"/>
    <cellStyle name="CustomizationCells 2 5 19 2" xfId="12304"/>
    <cellStyle name="CustomizationCells 2 5 2" xfId="12305"/>
    <cellStyle name="CustomizationCells 2 5 2 2" xfId="12306"/>
    <cellStyle name="CustomizationCells 2 5 2 2 2" xfId="12307"/>
    <cellStyle name="CustomizationCells 2 5 2 3" xfId="12308"/>
    <cellStyle name="CustomizationCells 2 5 2 3 2" xfId="12309"/>
    <cellStyle name="CustomizationCells 2 5 2 4" xfId="12310"/>
    <cellStyle name="CustomizationCells 2 5 2 4 2" xfId="12311"/>
    <cellStyle name="CustomizationCells 2 5 2 5" xfId="12312"/>
    <cellStyle name="CustomizationCells 2 5 2 5 2" xfId="12313"/>
    <cellStyle name="CustomizationCells 2 5 2 6" xfId="12314"/>
    <cellStyle name="CustomizationCells 2 5 2 6 2" xfId="12315"/>
    <cellStyle name="CustomizationCells 2 5 2 7" xfId="12316"/>
    <cellStyle name="CustomizationCells 2 5 2 7 2" xfId="12317"/>
    <cellStyle name="CustomizationCells 2 5 2 8" xfId="12318"/>
    <cellStyle name="CustomizationCells 2 5 20" xfId="12319"/>
    <cellStyle name="CustomizationCells 2 5 20 2" xfId="12320"/>
    <cellStyle name="CustomizationCells 2 5 21" xfId="12321"/>
    <cellStyle name="CustomizationCells 2 5 21 2" xfId="12322"/>
    <cellStyle name="CustomizationCells 2 5 22" xfId="12323"/>
    <cellStyle name="CustomizationCells 2 5 22 2" xfId="12324"/>
    <cellStyle name="CustomizationCells 2 5 23" xfId="12325"/>
    <cellStyle name="CustomizationCells 2 5 23 2" xfId="12326"/>
    <cellStyle name="CustomizationCells 2 5 24" xfId="12327"/>
    <cellStyle name="CustomizationCells 2 5 24 2" xfId="12328"/>
    <cellStyle name="CustomizationCells 2 5 25" xfId="12329"/>
    <cellStyle name="CustomizationCells 2 5 25 2" xfId="12330"/>
    <cellStyle name="CustomizationCells 2 5 26" xfId="12331"/>
    <cellStyle name="CustomizationCells 2 5 26 2" xfId="12332"/>
    <cellStyle name="CustomizationCells 2 5 27" xfId="12333"/>
    <cellStyle name="CustomizationCells 2 5 27 2" xfId="12334"/>
    <cellStyle name="CustomizationCells 2 5 28" xfId="12335"/>
    <cellStyle name="CustomizationCells 2 5 28 2" xfId="12336"/>
    <cellStyle name="CustomizationCells 2 5 29" xfId="12337"/>
    <cellStyle name="CustomizationCells 2 5 29 2" xfId="12338"/>
    <cellStyle name="CustomizationCells 2 5 3" xfId="12339"/>
    <cellStyle name="CustomizationCells 2 5 3 2" xfId="12340"/>
    <cellStyle name="CustomizationCells 2 5 3 2 2" xfId="12341"/>
    <cellStyle name="CustomizationCells 2 5 3 3" xfId="12342"/>
    <cellStyle name="CustomizationCells 2 5 3 3 2" xfId="12343"/>
    <cellStyle name="CustomizationCells 2 5 3 4" xfId="12344"/>
    <cellStyle name="CustomizationCells 2 5 3 4 2" xfId="12345"/>
    <cellStyle name="CustomizationCells 2 5 3 5" xfId="12346"/>
    <cellStyle name="CustomizationCells 2 5 3 5 2" xfId="12347"/>
    <cellStyle name="CustomizationCells 2 5 3 6" xfId="12348"/>
    <cellStyle name="CustomizationCells 2 5 3 6 2" xfId="12349"/>
    <cellStyle name="CustomizationCells 2 5 3 7" xfId="12350"/>
    <cellStyle name="CustomizationCells 2 5 30" xfId="12351"/>
    <cellStyle name="CustomizationCells 2 5 30 2" xfId="12352"/>
    <cellStyle name="CustomizationCells 2 5 31" xfId="12353"/>
    <cellStyle name="CustomizationCells 2 5 31 2" xfId="12354"/>
    <cellStyle name="CustomizationCells 2 5 32" xfId="12355"/>
    <cellStyle name="CustomizationCells 2 5 32 2" xfId="12356"/>
    <cellStyle name="CustomizationCells 2 5 33" xfId="12357"/>
    <cellStyle name="CustomizationCells 2 5 33 2" xfId="12358"/>
    <cellStyle name="CustomizationCells 2 5 34" xfId="12359"/>
    <cellStyle name="CustomizationCells 2 5 35" xfId="12360"/>
    <cellStyle name="CustomizationCells 2 5 36" xfId="12361"/>
    <cellStyle name="CustomizationCells 2 5 37" xfId="12362"/>
    <cellStyle name="CustomizationCells 2 5 38" xfId="12363"/>
    <cellStyle name="CustomizationCells 2 5 4" xfId="12364"/>
    <cellStyle name="CustomizationCells 2 5 4 2" xfId="12365"/>
    <cellStyle name="CustomizationCells 2 5 4 2 2" xfId="12366"/>
    <cellStyle name="CustomizationCells 2 5 4 3" xfId="12367"/>
    <cellStyle name="CustomizationCells 2 5 4 3 2" xfId="12368"/>
    <cellStyle name="CustomizationCells 2 5 4 4" xfId="12369"/>
    <cellStyle name="CustomizationCells 2 5 4 4 2" xfId="12370"/>
    <cellStyle name="CustomizationCells 2 5 4 5" xfId="12371"/>
    <cellStyle name="CustomizationCells 2 5 4 5 2" xfId="12372"/>
    <cellStyle name="CustomizationCells 2 5 4 6" xfId="12373"/>
    <cellStyle name="CustomizationCells 2 5 4 6 2" xfId="12374"/>
    <cellStyle name="CustomizationCells 2 5 4 7" xfId="12375"/>
    <cellStyle name="CustomizationCells 2 5 5" xfId="12376"/>
    <cellStyle name="CustomizationCells 2 5 5 2" xfId="12377"/>
    <cellStyle name="CustomizationCells 2 5 6" xfId="12378"/>
    <cellStyle name="CustomizationCells 2 5 6 2" xfId="12379"/>
    <cellStyle name="CustomizationCells 2 5 7" xfId="12380"/>
    <cellStyle name="CustomizationCells 2 5 7 2" xfId="12381"/>
    <cellStyle name="CustomizationCells 2 5 8" xfId="12382"/>
    <cellStyle name="CustomizationCells 2 5 8 2" xfId="12383"/>
    <cellStyle name="CustomizationCells 2 5 9" xfId="12384"/>
    <cellStyle name="CustomizationCells 2 5 9 2" xfId="12385"/>
    <cellStyle name="CustomizationCells 2 6" xfId="12386"/>
    <cellStyle name="CustomizationCells 2 6 10" xfId="12387"/>
    <cellStyle name="CustomizationCells 2 6 10 2" xfId="12388"/>
    <cellStyle name="CustomizationCells 2 6 11" xfId="12389"/>
    <cellStyle name="CustomizationCells 2 6 11 2" xfId="12390"/>
    <cellStyle name="CustomizationCells 2 6 12" xfId="12391"/>
    <cellStyle name="CustomizationCells 2 6 12 2" xfId="12392"/>
    <cellStyle name="CustomizationCells 2 6 13" xfId="12393"/>
    <cellStyle name="CustomizationCells 2 6 13 2" xfId="12394"/>
    <cellStyle name="CustomizationCells 2 6 14" xfId="12395"/>
    <cellStyle name="CustomizationCells 2 6 14 2" xfId="12396"/>
    <cellStyle name="CustomizationCells 2 6 15" xfId="12397"/>
    <cellStyle name="CustomizationCells 2 6 15 2" xfId="12398"/>
    <cellStyle name="CustomizationCells 2 6 16" xfId="12399"/>
    <cellStyle name="CustomizationCells 2 6 16 2" xfId="12400"/>
    <cellStyle name="CustomizationCells 2 6 17" xfId="12401"/>
    <cellStyle name="CustomizationCells 2 6 17 2" xfId="12402"/>
    <cellStyle name="CustomizationCells 2 6 18" xfId="12403"/>
    <cellStyle name="CustomizationCells 2 6 18 2" xfId="12404"/>
    <cellStyle name="CustomizationCells 2 6 19" xfId="12405"/>
    <cellStyle name="CustomizationCells 2 6 19 2" xfId="12406"/>
    <cellStyle name="CustomizationCells 2 6 2" xfId="12407"/>
    <cellStyle name="CustomizationCells 2 6 2 2" xfId="12408"/>
    <cellStyle name="CustomizationCells 2 6 2 2 2" xfId="12409"/>
    <cellStyle name="CustomizationCells 2 6 2 3" xfId="12410"/>
    <cellStyle name="CustomizationCells 2 6 2 3 2" xfId="12411"/>
    <cellStyle name="CustomizationCells 2 6 2 4" xfId="12412"/>
    <cellStyle name="CustomizationCells 2 6 2 4 2" xfId="12413"/>
    <cellStyle name="CustomizationCells 2 6 2 5" xfId="12414"/>
    <cellStyle name="CustomizationCells 2 6 2 5 2" xfId="12415"/>
    <cellStyle name="CustomizationCells 2 6 2 6" xfId="12416"/>
    <cellStyle name="CustomizationCells 2 6 2 6 2" xfId="12417"/>
    <cellStyle name="CustomizationCells 2 6 2 7" xfId="12418"/>
    <cellStyle name="CustomizationCells 2 6 20" xfId="12419"/>
    <cellStyle name="CustomizationCells 2 6 20 2" xfId="12420"/>
    <cellStyle name="CustomizationCells 2 6 21" xfId="12421"/>
    <cellStyle name="CustomizationCells 2 6 21 2" xfId="12422"/>
    <cellStyle name="CustomizationCells 2 6 22" xfId="12423"/>
    <cellStyle name="CustomizationCells 2 6 22 2" xfId="12424"/>
    <cellStyle name="CustomizationCells 2 6 23" xfId="12425"/>
    <cellStyle name="CustomizationCells 2 6 23 2" xfId="12426"/>
    <cellStyle name="CustomizationCells 2 6 24" xfId="12427"/>
    <cellStyle name="CustomizationCells 2 6 24 2" xfId="12428"/>
    <cellStyle name="CustomizationCells 2 6 25" xfId="12429"/>
    <cellStyle name="CustomizationCells 2 6 25 2" xfId="12430"/>
    <cellStyle name="CustomizationCells 2 6 26" xfId="12431"/>
    <cellStyle name="CustomizationCells 2 6 26 2" xfId="12432"/>
    <cellStyle name="CustomizationCells 2 6 27" xfId="12433"/>
    <cellStyle name="CustomizationCells 2 6 27 2" xfId="12434"/>
    <cellStyle name="CustomizationCells 2 6 28" xfId="12435"/>
    <cellStyle name="CustomizationCells 2 6 28 2" xfId="12436"/>
    <cellStyle name="CustomizationCells 2 6 29" xfId="12437"/>
    <cellStyle name="CustomizationCells 2 6 29 2" xfId="12438"/>
    <cellStyle name="CustomizationCells 2 6 3" xfId="12439"/>
    <cellStyle name="CustomizationCells 2 6 3 2" xfId="12440"/>
    <cellStyle name="CustomizationCells 2 6 3 2 2" xfId="12441"/>
    <cellStyle name="CustomizationCells 2 6 3 3" xfId="12442"/>
    <cellStyle name="CustomizationCells 2 6 3 3 2" xfId="12443"/>
    <cellStyle name="CustomizationCells 2 6 3 4" xfId="12444"/>
    <cellStyle name="CustomizationCells 2 6 3 4 2" xfId="12445"/>
    <cellStyle name="CustomizationCells 2 6 3 5" xfId="12446"/>
    <cellStyle name="CustomizationCells 2 6 3 5 2" xfId="12447"/>
    <cellStyle name="CustomizationCells 2 6 3 6" xfId="12448"/>
    <cellStyle name="CustomizationCells 2 6 3 6 2" xfId="12449"/>
    <cellStyle name="CustomizationCells 2 6 3 7" xfId="12450"/>
    <cellStyle name="CustomizationCells 2 6 30" xfId="12451"/>
    <cellStyle name="CustomizationCells 2 6 30 2" xfId="12452"/>
    <cellStyle name="CustomizationCells 2 6 31" xfId="12453"/>
    <cellStyle name="CustomizationCells 2 6 31 2" xfId="12454"/>
    <cellStyle name="CustomizationCells 2 6 32" xfId="12455"/>
    <cellStyle name="CustomizationCells 2 6 32 2" xfId="12456"/>
    <cellStyle name="CustomizationCells 2 6 33" xfId="12457"/>
    <cellStyle name="CustomizationCells 2 6 34" xfId="12458"/>
    <cellStyle name="CustomizationCells 2 6 35" xfId="12459"/>
    <cellStyle name="CustomizationCells 2 6 36" xfId="12460"/>
    <cellStyle name="CustomizationCells 2 6 37" xfId="12461"/>
    <cellStyle name="CustomizationCells 2 6 4" xfId="12462"/>
    <cellStyle name="CustomizationCells 2 6 4 2" xfId="12463"/>
    <cellStyle name="CustomizationCells 2 6 5" xfId="12464"/>
    <cellStyle name="CustomizationCells 2 6 5 2" xfId="12465"/>
    <cellStyle name="CustomizationCells 2 6 6" xfId="12466"/>
    <cellStyle name="CustomizationCells 2 6 6 2" xfId="12467"/>
    <cellStyle name="CustomizationCells 2 6 7" xfId="12468"/>
    <cellStyle name="CustomizationCells 2 6 7 2" xfId="12469"/>
    <cellStyle name="CustomizationCells 2 6 8" xfId="12470"/>
    <cellStyle name="CustomizationCells 2 6 8 2" xfId="12471"/>
    <cellStyle name="CustomizationCells 2 6 9" xfId="12472"/>
    <cellStyle name="CustomizationCells 2 6 9 2" xfId="12473"/>
    <cellStyle name="CustomizationCells 2 7" xfId="12474"/>
    <cellStyle name="CustomizationCells 2 7 10" xfId="12475"/>
    <cellStyle name="CustomizationCells 2 7 10 2" xfId="12476"/>
    <cellStyle name="CustomizationCells 2 7 11" xfId="12477"/>
    <cellStyle name="CustomizationCells 2 7 11 2" xfId="12478"/>
    <cellStyle name="CustomizationCells 2 7 12" xfId="12479"/>
    <cellStyle name="CustomizationCells 2 7 12 2" xfId="12480"/>
    <cellStyle name="CustomizationCells 2 7 13" xfId="12481"/>
    <cellStyle name="CustomizationCells 2 7 13 2" xfId="12482"/>
    <cellStyle name="CustomizationCells 2 7 14" xfId="12483"/>
    <cellStyle name="CustomizationCells 2 7 14 2" xfId="12484"/>
    <cellStyle name="CustomizationCells 2 7 15" xfId="12485"/>
    <cellStyle name="CustomizationCells 2 7 15 2" xfId="12486"/>
    <cellStyle name="CustomizationCells 2 7 16" xfId="12487"/>
    <cellStyle name="CustomizationCells 2 7 16 2" xfId="12488"/>
    <cellStyle name="CustomizationCells 2 7 17" xfId="12489"/>
    <cellStyle name="CustomizationCells 2 7 17 2" xfId="12490"/>
    <cellStyle name="CustomizationCells 2 7 18" xfId="12491"/>
    <cellStyle name="CustomizationCells 2 7 18 2" xfId="12492"/>
    <cellStyle name="CustomizationCells 2 7 19" xfId="12493"/>
    <cellStyle name="CustomizationCells 2 7 19 2" xfId="12494"/>
    <cellStyle name="CustomizationCells 2 7 2" xfId="12495"/>
    <cellStyle name="CustomizationCells 2 7 2 2" xfId="12496"/>
    <cellStyle name="CustomizationCells 2 7 2 2 2" xfId="12497"/>
    <cellStyle name="CustomizationCells 2 7 2 3" xfId="12498"/>
    <cellStyle name="CustomizationCells 2 7 2 3 2" xfId="12499"/>
    <cellStyle name="CustomizationCells 2 7 2 4" xfId="12500"/>
    <cellStyle name="CustomizationCells 2 7 2 4 2" xfId="12501"/>
    <cellStyle name="CustomizationCells 2 7 2 5" xfId="12502"/>
    <cellStyle name="CustomizationCells 2 7 2 5 2" xfId="12503"/>
    <cellStyle name="CustomizationCells 2 7 2 6" xfId="12504"/>
    <cellStyle name="CustomizationCells 2 7 2 6 2" xfId="12505"/>
    <cellStyle name="CustomizationCells 2 7 2 7" xfId="12506"/>
    <cellStyle name="CustomizationCells 2 7 20" xfId="12507"/>
    <cellStyle name="CustomizationCells 2 7 20 2" xfId="12508"/>
    <cellStyle name="CustomizationCells 2 7 21" xfId="12509"/>
    <cellStyle name="CustomizationCells 2 7 21 2" xfId="12510"/>
    <cellStyle name="CustomizationCells 2 7 22" xfId="12511"/>
    <cellStyle name="CustomizationCells 2 7 22 2" xfId="12512"/>
    <cellStyle name="CustomizationCells 2 7 23" xfId="12513"/>
    <cellStyle name="CustomizationCells 2 7 23 2" xfId="12514"/>
    <cellStyle name="CustomizationCells 2 7 24" xfId="12515"/>
    <cellStyle name="CustomizationCells 2 7 24 2" xfId="12516"/>
    <cellStyle name="CustomizationCells 2 7 25" xfId="12517"/>
    <cellStyle name="CustomizationCells 2 7 25 2" xfId="12518"/>
    <cellStyle name="CustomizationCells 2 7 26" xfId="12519"/>
    <cellStyle name="CustomizationCells 2 7 26 2" xfId="12520"/>
    <cellStyle name="CustomizationCells 2 7 27" xfId="12521"/>
    <cellStyle name="CustomizationCells 2 7 27 2" xfId="12522"/>
    <cellStyle name="CustomizationCells 2 7 28" xfId="12523"/>
    <cellStyle name="CustomizationCells 2 7 28 2" xfId="12524"/>
    <cellStyle name="CustomizationCells 2 7 29" xfId="12525"/>
    <cellStyle name="CustomizationCells 2 7 29 2" xfId="12526"/>
    <cellStyle name="CustomizationCells 2 7 3" xfId="12527"/>
    <cellStyle name="CustomizationCells 2 7 3 2" xfId="12528"/>
    <cellStyle name="CustomizationCells 2 7 3 2 2" xfId="12529"/>
    <cellStyle name="CustomizationCells 2 7 3 3" xfId="12530"/>
    <cellStyle name="CustomizationCells 2 7 3 3 2" xfId="12531"/>
    <cellStyle name="CustomizationCells 2 7 3 4" xfId="12532"/>
    <cellStyle name="CustomizationCells 2 7 3 4 2" xfId="12533"/>
    <cellStyle name="CustomizationCells 2 7 3 5" xfId="12534"/>
    <cellStyle name="CustomizationCells 2 7 3 5 2" xfId="12535"/>
    <cellStyle name="CustomizationCells 2 7 3 6" xfId="12536"/>
    <cellStyle name="CustomizationCells 2 7 3 6 2" xfId="12537"/>
    <cellStyle name="CustomizationCells 2 7 3 7" xfId="12538"/>
    <cellStyle name="CustomizationCells 2 7 30" xfId="12539"/>
    <cellStyle name="CustomizationCells 2 7 30 2" xfId="12540"/>
    <cellStyle name="CustomizationCells 2 7 31" xfId="12541"/>
    <cellStyle name="CustomizationCells 2 7 31 2" xfId="12542"/>
    <cellStyle name="CustomizationCells 2 7 32" xfId="12543"/>
    <cellStyle name="CustomizationCells 2 7 32 2" xfId="12544"/>
    <cellStyle name="CustomizationCells 2 7 33" xfId="12545"/>
    <cellStyle name="CustomizationCells 2 7 34" xfId="12546"/>
    <cellStyle name="CustomizationCells 2 7 35" xfId="12547"/>
    <cellStyle name="CustomizationCells 2 7 36" xfId="12548"/>
    <cellStyle name="CustomizationCells 2 7 37" xfId="12549"/>
    <cellStyle name="CustomizationCells 2 7 4" xfId="12550"/>
    <cellStyle name="CustomizationCells 2 7 4 2" xfId="12551"/>
    <cellStyle name="CustomizationCells 2 7 5" xfId="12552"/>
    <cellStyle name="CustomizationCells 2 7 5 2" xfId="12553"/>
    <cellStyle name="CustomizationCells 2 7 6" xfId="12554"/>
    <cellStyle name="CustomizationCells 2 7 6 2" xfId="12555"/>
    <cellStyle name="CustomizationCells 2 7 7" xfId="12556"/>
    <cellStyle name="CustomizationCells 2 7 7 2" xfId="12557"/>
    <cellStyle name="CustomizationCells 2 7 8" xfId="12558"/>
    <cellStyle name="CustomizationCells 2 7 8 2" xfId="12559"/>
    <cellStyle name="CustomizationCells 2 7 9" xfId="12560"/>
    <cellStyle name="CustomizationCells 2 7 9 2" xfId="12561"/>
    <cellStyle name="CustomizationCells 2 8" xfId="12562"/>
    <cellStyle name="CustomizationCells 2 8 10" xfId="12563"/>
    <cellStyle name="CustomizationCells 2 8 10 2" xfId="12564"/>
    <cellStyle name="CustomizationCells 2 8 11" xfId="12565"/>
    <cellStyle name="CustomizationCells 2 8 11 2" xfId="12566"/>
    <cellStyle name="CustomizationCells 2 8 12" xfId="12567"/>
    <cellStyle name="CustomizationCells 2 8 12 2" xfId="12568"/>
    <cellStyle name="CustomizationCells 2 8 13" xfId="12569"/>
    <cellStyle name="CustomizationCells 2 8 13 2" xfId="12570"/>
    <cellStyle name="CustomizationCells 2 8 14" xfId="12571"/>
    <cellStyle name="CustomizationCells 2 8 14 2" xfId="12572"/>
    <cellStyle name="CustomizationCells 2 8 15" xfId="12573"/>
    <cellStyle name="CustomizationCells 2 8 15 2" xfId="12574"/>
    <cellStyle name="CustomizationCells 2 8 16" xfId="12575"/>
    <cellStyle name="CustomizationCells 2 8 16 2" xfId="12576"/>
    <cellStyle name="CustomizationCells 2 8 17" xfId="12577"/>
    <cellStyle name="CustomizationCells 2 8 17 2" xfId="12578"/>
    <cellStyle name="CustomizationCells 2 8 18" xfId="12579"/>
    <cellStyle name="CustomizationCells 2 8 18 2" xfId="12580"/>
    <cellStyle name="CustomizationCells 2 8 19" xfId="12581"/>
    <cellStyle name="CustomizationCells 2 8 19 2" xfId="12582"/>
    <cellStyle name="CustomizationCells 2 8 2" xfId="12583"/>
    <cellStyle name="CustomizationCells 2 8 2 2" xfId="12584"/>
    <cellStyle name="CustomizationCells 2 8 2 2 2" xfId="12585"/>
    <cellStyle name="CustomizationCells 2 8 2 3" xfId="12586"/>
    <cellStyle name="CustomizationCells 2 8 2 3 2" xfId="12587"/>
    <cellStyle name="CustomizationCells 2 8 2 4" xfId="12588"/>
    <cellStyle name="CustomizationCells 2 8 2 4 2" xfId="12589"/>
    <cellStyle name="CustomizationCells 2 8 2 5" xfId="12590"/>
    <cellStyle name="CustomizationCells 2 8 2 5 2" xfId="12591"/>
    <cellStyle name="CustomizationCells 2 8 2 6" xfId="12592"/>
    <cellStyle name="CustomizationCells 2 8 2 6 2" xfId="12593"/>
    <cellStyle name="CustomizationCells 2 8 2 7" xfId="12594"/>
    <cellStyle name="CustomizationCells 2 8 20" xfId="12595"/>
    <cellStyle name="CustomizationCells 2 8 20 2" xfId="12596"/>
    <cellStyle name="CustomizationCells 2 8 21" xfId="12597"/>
    <cellStyle name="CustomizationCells 2 8 21 2" xfId="12598"/>
    <cellStyle name="CustomizationCells 2 8 22" xfId="12599"/>
    <cellStyle name="CustomizationCells 2 8 22 2" xfId="12600"/>
    <cellStyle name="CustomizationCells 2 8 23" xfId="12601"/>
    <cellStyle name="CustomizationCells 2 8 23 2" xfId="12602"/>
    <cellStyle name="CustomizationCells 2 8 24" xfId="12603"/>
    <cellStyle name="CustomizationCells 2 8 24 2" xfId="12604"/>
    <cellStyle name="CustomizationCells 2 8 25" xfId="12605"/>
    <cellStyle name="CustomizationCells 2 8 25 2" xfId="12606"/>
    <cellStyle name="CustomizationCells 2 8 26" xfId="12607"/>
    <cellStyle name="CustomizationCells 2 8 26 2" xfId="12608"/>
    <cellStyle name="CustomizationCells 2 8 27" xfId="12609"/>
    <cellStyle name="CustomizationCells 2 8 27 2" xfId="12610"/>
    <cellStyle name="CustomizationCells 2 8 28" xfId="12611"/>
    <cellStyle name="CustomizationCells 2 8 28 2" xfId="12612"/>
    <cellStyle name="CustomizationCells 2 8 29" xfId="12613"/>
    <cellStyle name="CustomizationCells 2 8 29 2" xfId="12614"/>
    <cellStyle name="CustomizationCells 2 8 3" xfId="12615"/>
    <cellStyle name="CustomizationCells 2 8 3 2" xfId="12616"/>
    <cellStyle name="CustomizationCells 2 8 3 2 2" xfId="12617"/>
    <cellStyle name="CustomizationCells 2 8 3 3" xfId="12618"/>
    <cellStyle name="CustomizationCells 2 8 3 3 2" xfId="12619"/>
    <cellStyle name="CustomizationCells 2 8 3 4" xfId="12620"/>
    <cellStyle name="CustomizationCells 2 8 3 4 2" xfId="12621"/>
    <cellStyle name="CustomizationCells 2 8 3 5" xfId="12622"/>
    <cellStyle name="CustomizationCells 2 8 3 5 2" xfId="12623"/>
    <cellStyle name="CustomizationCells 2 8 3 6" xfId="12624"/>
    <cellStyle name="CustomizationCells 2 8 3 6 2" xfId="12625"/>
    <cellStyle name="CustomizationCells 2 8 3 7" xfId="12626"/>
    <cellStyle name="CustomizationCells 2 8 30" xfId="12627"/>
    <cellStyle name="CustomizationCells 2 8 30 2" xfId="12628"/>
    <cellStyle name="CustomizationCells 2 8 31" xfId="12629"/>
    <cellStyle name="CustomizationCells 2 8 31 2" xfId="12630"/>
    <cellStyle name="CustomizationCells 2 8 32" xfId="12631"/>
    <cellStyle name="CustomizationCells 2 8 32 2" xfId="12632"/>
    <cellStyle name="CustomizationCells 2 8 33" xfId="12633"/>
    <cellStyle name="CustomizationCells 2 8 34" xfId="12634"/>
    <cellStyle name="CustomizationCells 2 8 35" xfId="12635"/>
    <cellStyle name="CustomizationCells 2 8 36" xfId="12636"/>
    <cellStyle name="CustomizationCells 2 8 37" xfId="12637"/>
    <cellStyle name="CustomizationCells 2 8 4" xfId="12638"/>
    <cellStyle name="CustomizationCells 2 8 4 2" xfId="12639"/>
    <cellStyle name="CustomizationCells 2 8 5" xfId="12640"/>
    <cellStyle name="CustomizationCells 2 8 5 2" xfId="12641"/>
    <cellStyle name="CustomizationCells 2 8 6" xfId="12642"/>
    <cellStyle name="CustomizationCells 2 8 6 2" xfId="12643"/>
    <cellStyle name="CustomizationCells 2 8 7" xfId="12644"/>
    <cellStyle name="CustomizationCells 2 8 7 2" xfId="12645"/>
    <cellStyle name="CustomizationCells 2 8 8" xfId="12646"/>
    <cellStyle name="CustomizationCells 2 8 8 2" xfId="12647"/>
    <cellStyle name="CustomizationCells 2 8 9" xfId="12648"/>
    <cellStyle name="CustomizationCells 2 8 9 2" xfId="12649"/>
    <cellStyle name="CustomizationCells 2 9" xfId="12650"/>
    <cellStyle name="CustomizationCells 2 9 10" xfId="12651"/>
    <cellStyle name="CustomizationCells 2 9 10 2" xfId="12652"/>
    <cellStyle name="CustomizationCells 2 9 11" xfId="12653"/>
    <cellStyle name="CustomizationCells 2 9 11 2" xfId="12654"/>
    <cellStyle name="CustomizationCells 2 9 12" xfId="12655"/>
    <cellStyle name="CustomizationCells 2 9 12 2" xfId="12656"/>
    <cellStyle name="CustomizationCells 2 9 13" xfId="12657"/>
    <cellStyle name="CustomizationCells 2 9 13 2" xfId="12658"/>
    <cellStyle name="CustomizationCells 2 9 14" xfId="12659"/>
    <cellStyle name="CustomizationCells 2 9 14 2" xfId="12660"/>
    <cellStyle name="CustomizationCells 2 9 15" xfId="12661"/>
    <cellStyle name="CustomizationCells 2 9 15 2" xfId="12662"/>
    <cellStyle name="CustomizationCells 2 9 16" xfId="12663"/>
    <cellStyle name="CustomizationCells 2 9 16 2" xfId="12664"/>
    <cellStyle name="CustomizationCells 2 9 17" xfId="12665"/>
    <cellStyle name="CustomizationCells 2 9 17 2" xfId="12666"/>
    <cellStyle name="CustomizationCells 2 9 18" xfId="12667"/>
    <cellStyle name="CustomizationCells 2 9 18 2" xfId="12668"/>
    <cellStyle name="CustomizationCells 2 9 19" xfId="12669"/>
    <cellStyle name="CustomizationCells 2 9 19 2" xfId="12670"/>
    <cellStyle name="CustomizationCells 2 9 2" xfId="12671"/>
    <cellStyle name="CustomizationCells 2 9 2 2" xfId="12672"/>
    <cellStyle name="CustomizationCells 2 9 2 2 2" xfId="12673"/>
    <cellStyle name="CustomizationCells 2 9 2 3" xfId="12674"/>
    <cellStyle name="CustomizationCells 2 9 2 3 2" xfId="12675"/>
    <cellStyle name="CustomizationCells 2 9 2 4" xfId="12676"/>
    <cellStyle name="CustomizationCells 2 9 2 4 2" xfId="12677"/>
    <cellStyle name="CustomizationCells 2 9 2 5" xfId="12678"/>
    <cellStyle name="CustomizationCells 2 9 2 5 2" xfId="12679"/>
    <cellStyle name="CustomizationCells 2 9 2 6" xfId="12680"/>
    <cellStyle name="CustomizationCells 2 9 2 6 2" xfId="12681"/>
    <cellStyle name="CustomizationCells 2 9 2 7" xfId="12682"/>
    <cellStyle name="CustomizationCells 2 9 20" xfId="12683"/>
    <cellStyle name="CustomizationCells 2 9 20 2" xfId="12684"/>
    <cellStyle name="CustomizationCells 2 9 21" xfId="12685"/>
    <cellStyle name="CustomizationCells 2 9 21 2" xfId="12686"/>
    <cellStyle name="CustomizationCells 2 9 22" xfId="12687"/>
    <cellStyle name="CustomizationCells 2 9 22 2" xfId="12688"/>
    <cellStyle name="CustomizationCells 2 9 23" xfId="12689"/>
    <cellStyle name="CustomizationCells 2 9 23 2" xfId="12690"/>
    <cellStyle name="CustomizationCells 2 9 24" xfId="12691"/>
    <cellStyle name="CustomizationCells 2 9 24 2" xfId="12692"/>
    <cellStyle name="CustomizationCells 2 9 25" xfId="12693"/>
    <cellStyle name="CustomizationCells 2 9 25 2" xfId="12694"/>
    <cellStyle name="CustomizationCells 2 9 26" xfId="12695"/>
    <cellStyle name="CustomizationCells 2 9 26 2" xfId="12696"/>
    <cellStyle name="CustomizationCells 2 9 27" xfId="12697"/>
    <cellStyle name="CustomizationCells 2 9 27 2" xfId="12698"/>
    <cellStyle name="CustomizationCells 2 9 28" xfId="12699"/>
    <cellStyle name="CustomizationCells 2 9 28 2" xfId="12700"/>
    <cellStyle name="CustomizationCells 2 9 29" xfId="12701"/>
    <cellStyle name="CustomizationCells 2 9 29 2" xfId="12702"/>
    <cellStyle name="CustomizationCells 2 9 3" xfId="12703"/>
    <cellStyle name="CustomizationCells 2 9 3 2" xfId="12704"/>
    <cellStyle name="CustomizationCells 2 9 3 2 2" xfId="12705"/>
    <cellStyle name="CustomizationCells 2 9 3 3" xfId="12706"/>
    <cellStyle name="CustomizationCells 2 9 3 3 2" xfId="12707"/>
    <cellStyle name="CustomizationCells 2 9 3 4" xfId="12708"/>
    <cellStyle name="CustomizationCells 2 9 3 4 2" xfId="12709"/>
    <cellStyle name="CustomizationCells 2 9 3 5" xfId="12710"/>
    <cellStyle name="CustomizationCells 2 9 3 5 2" xfId="12711"/>
    <cellStyle name="CustomizationCells 2 9 3 6" xfId="12712"/>
    <cellStyle name="CustomizationCells 2 9 3 6 2" xfId="12713"/>
    <cellStyle name="CustomizationCells 2 9 3 7" xfId="12714"/>
    <cellStyle name="CustomizationCells 2 9 30" xfId="12715"/>
    <cellStyle name="CustomizationCells 2 9 30 2" xfId="12716"/>
    <cellStyle name="CustomizationCells 2 9 31" xfId="12717"/>
    <cellStyle name="CustomizationCells 2 9 31 2" xfId="12718"/>
    <cellStyle name="CustomizationCells 2 9 32" xfId="12719"/>
    <cellStyle name="CustomizationCells 2 9 32 2" xfId="12720"/>
    <cellStyle name="CustomizationCells 2 9 33" xfId="12721"/>
    <cellStyle name="CustomizationCells 2 9 34" xfId="12722"/>
    <cellStyle name="CustomizationCells 2 9 35" xfId="12723"/>
    <cellStyle name="CustomizationCells 2 9 36" xfId="12724"/>
    <cellStyle name="CustomizationCells 2 9 37" xfId="12725"/>
    <cellStyle name="CustomizationCells 2 9 4" xfId="12726"/>
    <cellStyle name="CustomizationCells 2 9 4 2" xfId="12727"/>
    <cellStyle name="CustomizationCells 2 9 5" xfId="12728"/>
    <cellStyle name="CustomizationCells 2 9 5 2" xfId="12729"/>
    <cellStyle name="CustomizationCells 2 9 6" xfId="12730"/>
    <cellStyle name="CustomizationCells 2 9 6 2" xfId="12731"/>
    <cellStyle name="CustomizationCells 2 9 7" xfId="12732"/>
    <cellStyle name="CustomizationCells 2 9 7 2" xfId="12733"/>
    <cellStyle name="CustomizationCells 2 9 8" xfId="12734"/>
    <cellStyle name="CustomizationCells 2 9 8 2" xfId="12735"/>
    <cellStyle name="CustomizationCells 2 9 9" xfId="12736"/>
    <cellStyle name="CustomizationCells 2 9 9 2" xfId="12737"/>
    <cellStyle name="CustomizationCells 20" xfId="12738"/>
    <cellStyle name="CustomizationCells 20 2" xfId="12739"/>
    <cellStyle name="CustomizationCells 21" xfId="12740"/>
    <cellStyle name="CustomizationCells 21 2" xfId="12741"/>
    <cellStyle name="CustomizationCells 22" xfId="12742"/>
    <cellStyle name="CustomizationCells 22 2" xfId="12743"/>
    <cellStyle name="CustomizationCells 23" xfId="12744"/>
    <cellStyle name="CustomizationCells 23 2" xfId="12745"/>
    <cellStyle name="CustomizationCells 24" xfId="12746"/>
    <cellStyle name="CustomizationCells 24 2" xfId="12747"/>
    <cellStyle name="CustomizationCells 25" xfId="12748"/>
    <cellStyle name="CustomizationCells 26" xfId="12749"/>
    <cellStyle name="CustomizationCells 3" xfId="12750"/>
    <cellStyle name="CustomizationCells 3 10" xfId="12751"/>
    <cellStyle name="CustomizationCells 3 10 10" xfId="12752"/>
    <cellStyle name="CustomizationCells 3 10 10 2" xfId="12753"/>
    <cellStyle name="CustomizationCells 3 10 11" xfId="12754"/>
    <cellStyle name="CustomizationCells 3 10 11 2" xfId="12755"/>
    <cellStyle name="CustomizationCells 3 10 12" xfId="12756"/>
    <cellStyle name="CustomizationCells 3 10 12 2" xfId="12757"/>
    <cellStyle name="CustomizationCells 3 10 13" xfId="12758"/>
    <cellStyle name="CustomizationCells 3 10 13 2" xfId="12759"/>
    <cellStyle name="CustomizationCells 3 10 14" xfId="12760"/>
    <cellStyle name="CustomizationCells 3 10 14 2" xfId="12761"/>
    <cellStyle name="CustomizationCells 3 10 15" xfId="12762"/>
    <cellStyle name="CustomizationCells 3 10 15 2" xfId="12763"/>
    <cellStyle name="CustomizationCells 3 10 16" xfId="12764"/>
    <cellStyle name="CustomizationCells 3 10 16 2" xfId="12765"/>
    <cellStyle name="CustomizationCells 3 10 17" xfId="12766"/>
    <cellStyle name="CustomizationCells 3 10 17 2" xfId="12767"/>
    <cellStyle name="CustomizationCells 3 10 18" xfId="12768"/>
    <cellStyle name="CustomizationCells 3 10 18 2" xfId="12769"/>
    <cellStyle name="CustomizationCells 3 10 19" xfId="12770"/>
    <cellStyle name="CustomizationCells 3 10 19 2" xfId="12771"/>
    <cellStyle name="CustomizationCells 3 10 2" xfId="12772"/>
    <cellStyle name="CustomizationCells 3 10 2 2" xfId="12773"/>
    <cellStyle name="CustomizationCells 3 10 2 2 2" xfId="12774"/>
    <cellStyle name="CustomizationCells 3 10 2 3" xfId="12775"/>
    <cellStyle name="CustomizationCells 3 10 2 3 2" xfId="12776"/>
    <cellStyle name="CustomizationCells 3 10 2 4" xfId="12777"/>
    <cellStyle name="CustomizationCells 3 10 2 4 2" xfId="12778"/>
    <cellStyle name="CustomizationCells 3 10 2 5" xfId="12779"/>
    <cellStyle name="CustomizationCells 3 10 2 5 2" xfId="12780"/>
    <cellStyle name="CustomizationCells 3 10 2 6" xfId="12781"/>
    <cellStyle name="CustomizationCells 3 10 2 6 2" xfId="12782"/>
    <cellStyle name="CustomizationCells 3 10 2 7" xfId="12783"/>
    <cellStyle name="CustomizationCells 3 10 20" xfId="12784"/>
    <cellStyle name="CustomizationCells 3 10 20 2" xfId="12785"/>
    <cellStyle name="CustomizationCells 3 10 21" xfId="12786"/>
    <cellStyle name="CustomizationCells 3 10 21 2" xfId="12787"/>
    <cellStyle name="CustomizationCells 3 10 22" xfId="12788"/>
    <cellStyle name="CustomizationCells 3 10 22 2" xfId="12789"/>
    <cellStyle name="CustomizationCells 3 10 23" xfId="12790"/>
    <cellStyle name="CustomizationCells 3 10 23 2" xfId="12791"/>
    <cellStyle name="CustomizationCells 3 10 24" xfId="12792"/>
    <cellStyle name="CustomizationCells 3 10 24 2" xfId="12793"/>
    <cellStyle name="CustomizationCells 3 10 25" xfId="12794"/>
    <cellStyle name="CustomizationCells 3 10 25 2" xfId="12795"/>
    <cellStyle name="CustomizationCells 3 10 26" xfId="12796"/>
    <cellStyle name="CustomizationCells 3 10 26 2" xfId="12797"/>
    <cellStyle name="CustomizationCells 3 10 27" xfId="12798"/>
    <cellStyle name="CustomizationCells 3 10 27 2" xfId="12799"/>
    <cellStyle name="CustomizationCells 3 10 28" xfId="12800"/>
    <cellStyle name="CustomizationCells 3 10 28 2" xfId="12801"/>
    <cellStyle name="CustomizationCells 3 10 29" xfId="12802"/>
    <cellStyle name="CustomizationCells 3 10 29 2" xfId="12803"/>
    <cellStyle name="CustomizationCells 3 10 3" xfId="12804"/>
    <cellStyle name="CustomizationCells 3 10 3 2" xfId="12805"/>
    <cellStyle name="CustomizationCells 3 10 3 2 2" xfId="12806"/>
    <cellStyle name="CustomizationCells 3 10 3 3" xfId="12807"/>
    <cellStyle name="CustomizationCells 3 10 3 3 2" xfId="12808"/>
    <cellStyle name="CustomizationCells 3 10 3 4" xfId="12809"/>
    <cellStyle name="CustomizationCells 3 10 3 4 2" xfId="12810"/>
    <cellStyle name="CustomizationCells 3 10 3 5" xfId="12811"/>
    <cellStyle name="CustomizationCells 3 10 3 5 2" xfId="12812"/>
    <cellStyle name="CustomizationCells 3 10 3 6" xfId="12813"/>
    <cellStyle name="CustomizationCells 3 10 3 6 2" xfId="12814"/>
    <cellStyle name="CustomizationCells 3 10 3 7" xfId="12815"/>
    <cellStyle name="CustomizationCells 3 10 30" xfId="12816"/>
    <cellStyle name="CustomizationCells 3 10 30 2" xfId="12817"/>
    <cellStyle name="CustomizationCells 3 10 31" xfId="12818"/>
    <cellStyle name="CustomizationCells 3 10 31 2" xfId="12819"/>
    <cellStyle name="CustomizationCells 3 10 32" xfId="12820"/>
    <cellStyle name="CustomizationCells 3 10 32 2" xfId="12821"/>
    <cellStyle name="CustomizationCells 3 10 33" xfId="12822"/>
    <cellStyle name="CustomizationCells 3 10 34" xfId="12823"/>
    <cellStyle name="CustomizationCells 3 10 35" xfId="12824"/>
    <cellStyle name="CustomizationCells 3 10 36" xfId="12825"/>
    <cellStyle name="CustomizationCells 3 10 37" xfId="12826"/>
    <cellStyle name="CustomizationCells 3 10 4" xfId="12827"/>
    <cellStyle name="CustomizationCells 3 10 4 2" xfId="12828"/>
    <cellStyle name="CustomizationCells 3 10 5" xfId="12829"/>
    <cellStyle name="CustomizationCells 3 10 5 2" xfId="12830"/>
    <cellStyle name="CustomizationCells 3 10 6" xfId="12831"/>
    <cellStyle name="CustomizationCells 3 10 6 2" xfId="12832"/>
    <cellStyle name="CustomizationCells 3 10 7" xfId="12833"/>
    <cellStyle name="CustomizationCells 3 10 7 2" xfId="12834"/>
    <cellStyle name="CustomizationCells 3 10 8" xfId="12835"/>
    <cellStyle name="CustomizationCells 3 10 8 2" xfId="12836"/>
    <cellStyle name="CustomizationCells 3 10 9" xfId="12837"/>
    <cellStyle name="CustomizationCells 3 10 9 2" xfId="12838"/>
    <cellStyle name="CustomizationCells 3 11" xfId="12839"/>
    <cellStyle name="CustomizationCells 3 11 10" xfId="12840"/>
    <cellStyle name="CustomizationCells 3 11 10 2" xfId="12841"/>
    <cellStyle name="CustomizationCells 3 11 11" xfId="12842"/>
    <cellStyle name="CustomizationCells 3 11 11 2" xfId="12843"/>
    <cellStyle name="CustomizationCells 3 11 12" xfId="12844"/>
    <cellStyle name="CustomizationCells 3 11 12 2" xfId="12845"/>
    <cellStyle name="CustomizationCells 3 11 13" xfId="12846"/>
    <cellStyle name="CustomizationCells 3 11 13 2" xfId="12847"/>
    <cellStyle name="CustomizationCells 3 11 14" xfId="12848"/>
    <cellStyle name="CustomizationCells 3 11 14 2" xfId="12849"/>
    <cellStyle name="CustomizationCells 3 11 15" xfId="12850"/>
    <cellStyle name="CustomizationCells 3 11 15 2" xfId="12851"/>
    <cellStyle name="CustomizationCells 3 11 16" xfId="12852"/>
    <cellStyle name="CustomizationCells 3 11 16 2" xfId="12853"/>
    <cellStyle name="CustomizationCells 3 11 17" xfId="12854"/>
    <cellStyle name="CustomizationCells 3 11 17 2" xfId="12855"/>
    <cellStyle name="CustomizationCells 3 11 18" xfId="12856"/>
    <cellStyle name="CustomizationCells 3 11 18 2" xfId="12857"/>
    <cellStyle name="CustomizationCells 3 11 19" xfId="12858"/>
    <cellStyle name="CustomizationCells 3 11 19 2" xfId="12859"/>
    <cellStyle name="CustomizationCells 3 11 2" xfId="12860"/>
    <cellStyle name="CustomizationCells 3 11 2 2" xfId="12861"/>
    <cellStyle name="CustomizationCells 3 11 2 2 2" xfId="12862"/>
    <cellStyle name="CustomizationCells 3 11 2 3" xfId="12863"/>
    <cellStyle name="CustomizationCells 3 11 2 3 2" xfId="12864"/>
    <cellStyle name="CustomizationCells 3 11 2 4" xfId="12865"/>
    <cellStyle name="CustomizationCells 3 11 2 4 2" xfId="12866"/>
    <cellStyle name="CustomizationCells 3 11 2 5" xfId="12867"/>
    <cellStyle name="CustomizationCells 3 11 2 5 2" xfId="12868"/>
    <cellStyle name="CustomizationCells 3 11 2 6" xfId="12869"/>
    <cellStyle name="CustomizationCells 3 11 2 6 2" xfId="12870"/>
    <cellStyle name="CustomizationCells 3 11 2 7" xfId="12871"/>
    <cellStyle name="CustomizationCells 3 11 20" xfId="12872"/>
    <cellStyle name="CustomizationCells 3 11 20 2" xfId="12873"/>
    <cellStyle name="CustomizationCells 3 11 21" xfId="12874"/>
    <cellStyle name="CustomizationCells 3 11 21 2" xfId="12875"/>
    <cellStyle name="CustomizationCells 3 11 22" xfId="12876"/>
    <cellStyle name="CustomizationCells 3 11 22 2" xfId="12877"/>
    <cellStyle name="CustomizationCells 3 11 23" xfId="12878"/>
    <cellStyle name="CustomizationCells 3 11 23 2" xfId="12879"/>
    <cellStyle name="CustomizationCells 3 11 24" xfId="12880"/>
    <cellStyle name="CustomizationCells 3 11 24 2" xfId="12881"/>
    <cellStyle name="CustomizationCells 3 11 25" xfId="12882"/>
    <cellStyle name="CustomizationCells 3 11 25 2" xfId="12883"/>
    <cellStyle name="CustomizationCells 3 11 26" xfId="12884"/>
    <cellStyle name="CustomizationCells 3 11 26 2" xfId="12885"/>
    <cellStyle name="CustomizationCells 3 11 27" xfId="12886"/>
    <cellStyle name="CustomizationCells 3 11 27 2" xfId="12887"/>
    <cellStyle name="CustomizationCells 3 11 28" xfId="12888"/>
    <cellStyle name="CustomizationCells 3 11 28 2" xfId="12889"/>
    <cellStyle name="CustomizationCells 3 11 29" xfId="12890"/>
    <cellStyle name="CustomizationCells 3 11 29 2" xfId="12891"/>
    <cellStyle name="CustomizationCells 3 11 3" xfId="12892"/>
    <cellStyle name="CustomizationCells 3 11 3 2" xfId="12893"/>
    <cellStyle name="CustomizationCells 3 11 3 2 2" xfId="12894"/>
    <cellStyle name="CustomizationCells 3 11 3 3" xfId="12895"/>
    <cellStyle name="CustomizationCells 3 11 3 3 2" xfId="12896"/>
    <cellStyle name="CustomizationCells 3 11 3 4" xfId="12897"/>
    <cellStyle name="CustomizationCells 3 11 3 4 2" xfId="12898"/>
    <cellStyle name="CustomizationCells 3 11 3 5" xfId="12899"/>
    <cellStyle name="CustomizationCells 3 11 3 5 2" xfId="12900"/>
    <cellStyle name="CustomizationCells 3 11 3 6" xfId="12901"/>
    <cellStyle name="CustomizationCells 3 11 3 6 2" xfId="12902"/>
    <cellStyle name="CustomizationCells 3 11 3 7" xfId="12903"/>
    <cellStyle name="CustomizationCells 3 11 30" xfId="12904"/>
    <cellStyle name="CustomizationCells 3 11 30 2" xfId="12905"/>
    <cellStyle name="CustomizationCells 3 11 31" xfId="12906"/>
    <cellStyle name="CustomizationCells 3 11 31 2" xfId="12907"/>
    <cellStyle name="CustomizationCells 3 11 32" xfId="12908"/>
    <cellStyle name="CustomizationCells 3 11 32 2" xfId="12909"/>
    <cellStyle name="CustomizationCells 3 11 33" xfId="12910"/>
    <cellStyle name="CustomizationCells 3 11 34" xfId="12911"/>
    <cellStyle name="CustomizationCells 3 11 35" xfId="12912"/>
    <cellStyle name="CustomizationCells 3 11 36" xfId="12913"/>
    <cellStyle name="CustomizationCells 3 11 37" xfId="12914"/>
    <cellStyle name="CustomizationCells 3 11 4" xfId="12915"/>
    <cellStyle name="CustomizationCells 3 11 4 2" xfId="12916"/>
    <cellStyle name="CustomizationCells 3 11 5" xfId="12917"/>
    <cellStyle name="CustomizationCells 3 11 5 2" xfId="12918"/>
    <cellStyle name="CustomizationCells 3 11 6" xfId="12919"/>
    <cellStyle name="CustomizationCells 3 11 6 2" xfId="12920"/>
    <cellStyle name="CustomizationCells 3 11 7" xfId="12921"/>
    <cellStyle name="CustomizationCells 3 11 7 2" xfId="12922"/>
    <cellStyle name="CustomizationCells 3 11 8" xfId="12923"/>
    <cellStyle name="CustomizationCells 3 11 8 2" xfId="12924"/>
    <cellStyle name="CustomizationCells 3 11 9" xfId="12925"/>
    <cellStyle name="CustomizationCells 3 11 9 2" xfId="12926"/>
    <cellStyle name="CustomizationCells 3 12" xfId="12927"/>
    <cellStyle name="CustomizationCells 3 12 2" xfId="12928"/>
    <cellStyle name="CustomizationCells 3 13" xfId="12929"/>
    <cellStyle name="CustomizationCells 3 13 2" xfId="12930"/>
    <cellStyle name="CustomizationCells 3 14" xfId="12931"/>
    <cellStyle name="CustomizationCells 3 14 2" xfId="12932"/>
    <cellStyle name="CustomizationCells 3 15" xfId="12933"/>
    <cellStyle name="CustomizationCells 3 15 2" xfId="12934"/>
    <cellStyle name="CustomizationCells 3 16" xfId="12935"/>
    <cellStyle name="CustomizationCells 3 16 2" xfId="12936"/>
    <cellStyle name="CustomizationCells 3 17" xfId="12937"/>
    <cellStyle name="CustomizationCells 3 17 2" xfId="12938"/>
    <cellStyle name="CustomizationCells 3 18" xfId="12939"/>
    <cellStyle name="CustomizationCells 3 18 2" xfId="12940"/>
    <cellStyle name="CustomizationCells 3 19" xfId="12941"/>
    <cellStyle name="CustomizationCells 3 19 2" xfId="12942"/>
    <cellStyle name="CustomizationCells 3 2" xfId="12943"/>
    <cellStyle name="CustomizationCells 3 2 10" xfId="12944"/>
    <cellStyle name="CustomizationCells 3 2 10 2" xfId="12945"/>
    <cellStyle name="CustomizationCells 3 2 11" xfId="12946"/>
    <cellStyle name="CustomizationCells 3 2 11 2" xfId="12947"/>
    <cellStyle name="CustomizationCells 3 2 12" xfId="12948"/>
    <cellStyle name="CustomizationCells 3 2 12 2" xfId="12949"/>
    <cellStyle name="CustomizationCells 3 2 13" xfId="12950"/>
    <cellStyle name="CustomizationCells 3 2 13 2" xfId="12951"/>
    <cellStyle name="CustomizationCells 3 2 14" xfId="12952"/>
    <cellStyle name="CustomizationCells 3 2 14 2" xfId="12953"/>
    <cellStyle name="CustomizationCells 3 2 15" xfId="12954"/>
    <cellStyle name="CustomizationCells 3 2 15 2" xfId="12955"/>
    <cellStyle name="CustomizationCells 3 2 16" xfId="12956"/>
    <cellStyle name="CustomizationCells 3 2 16 2" xfId="12957"/>
    <cellStyle name="CustomizationCells 3 2 17" xfId="12958"/>
    <cellStyle name="CustomizationCells 3 2 17 2" xfId="12959"/>
    <cellStyle name="CustomizationCells 3 2 18" xfId="12960"/>
    <cellStyle name="CustomizationCells 3 2 18 2" xfId="12961"/>
    <cellStyle name="CustomizationCells 3 2 19" xfId="12962"/>
    <cellStyle name="CustomizationCells 3 2 19 2" xfId="12963"/>
    <cellStyle name="CustomizationCells 3 2 2" xfId="12964"/>
    <cellStyle name="CustomizationCells 3 2 2 2" xfId="12965"/>
    <cellStyle name="CustomizationCells 3 2 2 2 2" xfId="12966"/>
    <cellStyle name="CustomizationCells 3 2 2 3" xfId="12967"/>
    <cellStyle name="CustomizationCells 3 2 2 3 2" xfId="12968"/>
    <cellStyle name="CustomizationCells 3 2 2 4" xfId="12969"/>
    <cellStyle name="CustomizationCells 3 2 2 4 2" xfId="12970"/>
    <cellStyle name="CustomizationCells 3 2 2 5" xfId="12971"/>
    <cellStyle name="CustomizationCells 3 2 2 5 2" xfId="12972"/>
    <cellStyle name="CustomizationCells 3 2 2 6" xfId="12973"/>
    <cellStyle name="CustomizationCells 3 2 2 6 2" xfId="12974"/>
    <cellStyle name="CustomizationCells 3 2 2 7" xfId="12975"/>
    <cellStyle name="CustomizationCells 3 2 2 7 2" xfId="12976"/>
    <cellStyle name="CustomizationCells 3 2 2 8" xfId="12977"/>
    <cellStyle name="CustomizationCells 3 2 20" xfId="12978"/>
    <cellStyle name="CustomizationCells 3 2 20 2" xfId="12979"/>
    <cellStyle name="CustomizationCells 3 2 21" xfId="12980"/>
    <cellStyle name="CustomizationCells 3 2 21 2" xfId="12981"/>
    <cellStyle name="CustomizationCells 3 2 22" xfId="12982"/>
    <cellStyle name="CustomizationCells 3 2 22 2" xfId="12983"/>
    <cellStyle name="CustomizationCells 3 2 23" xfId="12984"/>
    <cellStyle name="CustomizationCells 3 2 23 2" xfId="12985"/>
    <cellStyle name="CustomizationCells 3 2 24" xfId="12986"/>
    <cellStyle name="CustomizationCells 3 2 24 2" xfId="12987"/>
    <cellStyle name="CustomizationCells 3 2 25" xfId="12988"/>
    <cellStyle name="CustomizationCells 3 2 25 2" xfId="12989"/>
    <cellStyle name="CustomizationCells 3 2 26" xfId="12990"/>
    <cellStyle name="CustomizationCells 3 2 26 2" xfId="12991"/>
    <cellStyle name="CustomizationCells 3 2 27" xfId="12992"/>
    <cellStyle name="CustomizationCells 3 2 27 2" xfId="12993"/>
    <cellStyle name="CustomizationCells 3 2 28" xfId="12994"/>
    <cellStyle name="CustomizationCells 3 2 28 2" xfId="12995"/>
    <cellStyle name="CustomizationCells 3 2 29" xfId="12996"/>
    <cellStyle name="CustomizationCells 3 2 29 2" xfId="12997"/>
    <cellStyle name="CustomizationCells 3 2 3" xfId="12998"/>
    <cellStyle name="CustomizationCells 3 2 3 2" xfId="12999"/>
    <cellStyle name="CustomizationCells 3 2 3 2 2" xfId="13000"/>
    <cellStyle name="CustomizationCells 3 2 3 3" xfId="13001"/>
    <cellStyle name="CustomizationCells 3 2 3 3 2" xfId="13002"/>
    <cellStyle name="CustomizationCells 3 2 3 4" xfId="13003"/>
    <cellStyle name="CustomizationCells 3 2 3 4 2" xfId="13004"/>
    <cellStyle name="CustomizationCells 3 2 3 5" xfId="13005"/>
    <cellStyle name="CustomizationCells 3 2 3 5 2" xfId="13006"/>
    <cellStyle name="CustomizationCells 3 2 3 6" xfId="13007"/>
    <cellStyle name="CustomizationCells 3 2 3 6 2" xfId="13008"/>
    <cellStyle name="CustomizationCells 3 2 3 7" xfId="13009"/>
    <cellStyle name="CustomizationCells 3 2 30" xfId="13010"/>
    <cellStyle name="CustomizationCells 3 2 30 2" xfId="13011"/>
    <cellStyle name="CustomizationCells 3 2 31" xfId="13012"/>
    <cellStyle name="CustomizationCells 3 2 31 2" xfId="13013"/>
    <cellStyle name="CustomizationCells 3 2 32" xfId="13014"/>
    <cellStyle name="CustomizationCells 3 2 32 2" xfId="13015"/>
    <cellStyle name="CustomizationCells 3 2 33" xfId="13016"/>
    <cellStyle name="CustomizationCells 3 2 33 2" xfId="13017"/>
    <cellStyle name="CustomizationCells 3 2 34" xfId="13018"/>
    <cellStyle name="CustomizationCells 3 2 35" xfId="13019"/>
    <cellStyle name="CustomizationCells 3 2 36" xfId="13020"/>
    <cellStyle name="CustomizationCells 3 2 37" xfId="13021"/>
    <cellStyle name="CustomizationCells 3 2 38" xfId="13022"/>
    <cellStyle name="CustomizationCells 3 2 4" xfId="13023"/>
    <cellStyle name="CustomizationCells 3 2 4 2" xfId="13024"/>
    <cellStyle name="CustomizationCells 3 2 4 2 2" xfId="13025"/>
    <cellStyle name="CustomizationCells 3 2 4 3" xfId="13026"/>
    <cellStyle name="CustomizationCells 3 2 4 3 2" xfId="13027"/>
    <cellStyle name="CustomizationCells 3 2 4 4" xfId="13028"/>
    <cellStyle name="CustomizationCells 3 2 4 4 2" xfId="13029"/>
    <cellStyle name="CustomizationCells 3 2 4 5" xfId="13030"/>
    <cellStyle name="CustomizationCells 3 2 4 5 2" xfId="13031"/>
    <cellStyle name="CustomizationCells 3 2 4 6" xfId="13032"/>
    <cellStyle name="CustomizationCells 3 2 4 6 2" xfId="13033"/>
    <cellStyle name="CustomizationCells 3 2 4 7" xfId="13034"/>
    <cellStyle name="CustomizationCells 3 2 5" xfId="13035"/>
    <cellStyle name="CustomizationCells 3 2 5 2" xfId="13036"/>
    <cellStyle name="CustomizationCells 3 2 6" xfId="13037"/>
    <cellStyle name="CustomizationCells 3 2 6 2" xfId="13038"/>
    <cellStyle name="CustomizationCells 3 2 7" xfId="13039"/>
    <cellStyle name="CustomizationCells 3 2 7 2" xfId="13040"/>
    <cellStyle name="CustomizationCells 3 2 8" xfId="13041"/>
    <cellStyle name="CustomizationCells 3 2 8 2" xfId="13042"/>
    <cellStyle name="CustomizationCells 3 2 9" xfId="13043"/>
    <cellStyle name="CustomizationCells 3 2 9 2" xfId="13044"/>
    <cellStyle name="CustomizationCells 3 20" xfId="13045"/>
    <cellStyle name="CustomizationCells 3 20 2" xfId="13046"/>
    <cellStyle name="CustomizationCells 3 21" xfId="13047"/>
    <cellStyle name="CustomizationCells 3 21 2" xfId="13048"/>
    <cellStyle name="CustomizationCells 3 22" xfId="13049"/>
    <cellStyle name="CustomizationCells 3 22 2" xfId="13050"/>
    <cellStyle name="CustomizationCells 3 23" xfId="13051"/>
    <cellStyle name="CustomizationCells 3 23 2" xfId="13052"/>
    <cellStyle name="CustomizationCells 3 24" xfId="13053"/>
    <cellStyle name="CustomizationCells 3 24 2" xfId="13054"/>
    <cellStyle name="CustomizationCells 3 25" xfId="13055"/>
    <cellStyle name="CustomizationCells 3 25 2" xfId="13056"/>
    <cellStyle name="CustomizationCells 3 26" xfId="13057"/>
    <cellStyle name="CustomizationCells 3 26 2" xfId="13058"/>
    <cellStyle name="CustomizationCells 3 27" xfId="13059"/>
    <cellStyle name="CustomizationCells 3 27 2" xfId="13060"/>
    <cellStyle name="CustomizationCells 3 28" xfId="13061"/>
    <cellStyle name="CustomizationCells 3 28 2" xfId="13062"/>
    <cellStyle name="CustomizationCells 3 29" xfId="13063"/>
    <cellStyle name="CustomizationCells 3 29 2" xfId="13064"/>
    <cellStyle name="CustomizationCells 3 3" xfId="13065"/>
    <cellStyle name="CustomizationCells 3 3 10" xfId="13066"/>
    <cellStyle name="CustomizationCells 3 3 10 2" xfId="13067"/>
    <cellStyle name="CustomizationCells 3 3 11" xfId="13068"/>
    <cellStyle name="CustomizationCells 3 3 11 2" xfId="13069"/>
    <cellStyle name="CustomizationCells 3 3 12" xfId="13070"/>
    <cellStyle name="CustomizationCells 3 3 12 2" xfId="13071"/>
    <cellStyle name="CustomizationCells 3 3 13" xfId="13072"/>
    <cellStyle name="CustomizationCells 3 3 13 2" xfId="13073"/>
    <cellStyle name="CustomizationCells 3 3 14" xfId="13074"/>
    <cellStyle name="CustomizationCells 3 3 14 2" xfId="13075"/>
    <cellStyle name="CustomizationCells 3 3 15" xfId="13076"/>
    <cellStyle name="CustomizationCells 3 3 15 2" xfId="13077"/>
    <cellStyle name="CustomizationCells 3 3 16" xfId="13078"/>
    <cellStyle name="CustomizationCells 3 3 16 2" xfId="13079"/>
    <cellStyle name="CustomizationCells 3 3 17" xfId="13080"/>
    <cellStyle name="CustomizationCells 3 3 17 2" xfId="13081"/>
    <cellStyle name="CustomizationCells 3 3 18" xfId="13082"/>
    <cellStyle name="CustomizationCells 3 3 18 2" xfId="13083"/>
    <cellStyle name="CustomizationCells 3 3 19" xfId="13084"/>
    <cellStyle name="CustomizationCells 3 3 19 2" xfId="13085"/>
    <cellStyle name="CustomizationCells 3 3 2" xfId="13086"/>
    <cellStyle name="CustomizationCells 3 3 2 2" xfId="13087"/>
    <cellStyle name="CustomizationCells 3 3 2 2 2" xfId="13088"/>
    <cellStyle name="CustomizationCells 3 3 2 3" xfId="13089"/>
    <cellStyle name="CustomizationCells 3 3 2 3 2" xfId="13090"/>
    <cellStyle name="CustomizationCells 3 3 2 4" xfId="13091"/>
    <cellStyle name="CustomizationCells 3 3 2 4 2" xfId="13092"/>
    <cellStyle name="CustomizationCells 3 3 2 5" xfId="13093"/>
    <cellStyle name="CustomizationCells 3 3 2 5 2" xfId="13094"/>
    <cellStyle name="CustomizationCells 3 3 2 6" xfId="13095"/>
    <cellStyle name="CustomizationCells 3 3 2 6 2" xfId="13096"/>
    <cellStyle name="CustomizationCells 3 3 2 7" xfId="13097"/>
    <cellStyle name="CustomizationCells 3 3 2 7 2" xfId="13098"/>
    <cellStyle name="CustomizationCells 3 3 2 8" xfId="13099"/>
    <cellStyle name="CustomizationCells 3 3 20" xfId="13100"/>
    <cellStyle name="CustomizationCells 3 3 20 2" xfId="13101"/>
    <cellStyle name="CustomizationCells 3 3 21" xfId="13102"/>
    <cellStyle name="CustomizationCells 3 3 21 2" xfId="13103"/>
    <cellStyle name="CustomizationCells 3 3 22" xfId="13104"/>
    <cellStyle name="CustomizationCells 3 3 22 2" xfId="13105"/>
    <cellStyle name="CustomizationCells 3 3 23" xfId="13106"/>
    <cellStyle name="CustomizationCells 3 3 23 2" xfId="13107"/>
    <cellStyle name="CustomizationCells 3 3 24" xfId="13108"/>
    <cellStyle name="CustomizationCells 3 3 24 2" xfId="13109"/>
    <cellStyle name="CustomizationCells 3 3 25" xfId="13110"/>
    <cellStyle name="CustomizationCells 3 3 25 2" xfId="13111"/>
    <cellStyle name="CustomizationCells 3 3 26" xfId="13112"/>
    <cellStyle name="CustomizationCells 3 3 26 2" xfId="13113"/>
    <cellStyle name="CustomizationCells 3 3 27" xfId="13114"/>
    <cellStyle name="CustomizationCells 3 3 27 2" xfId="13115"/>
    <cellStyle name="CustomizationCells 3 3 28" xfId="13116"/>
    <cellStyle name="CustomizationCells 3 3 28 2" xfId="13117"/>
    <cellStyle name="CustomizationCells 3 3 29" xfId="13118"/>
    <cellStyle name="CustomizationCells 3 3 29 2" xfId="13119"/>
    <cellStyle name="CustomizationCells 3 3 3" xfId="13120"/>
    <cellStyle name="CustomizationCells 3 3 3 2" xfId="13121"/>
    <cellStyle name="CustomizationCells 3 3 3 2 2" xfId="13122"/>
    <cellStyle name="CustomizationCells 3 3 3 3" xfId="13123"/>
    <cellStyle name="CustomizationCells 3 3 3 3 2" xfId="13124"/>
    <cellStyle name="CustomizationCells 3 3 3 4" xfId="13125"/>
    <cellStyle name="CustomizationCells 3 3 3 4 2" xfId="13126"/>
    <cellStyle name="CustomizationCells 3 3 3 5" xfId="13127"/>
    <cellStyle name="CustomizationCells 3 3 3 5 2" xfId="13128"/>
    <cellStyle name="CustomizationCells 3 3 3 6" xfId="13129"/>
    <cellStyle name="CustomizationCells 3 3 3 6 2" xfId="13130"/>
    <cellStyle name="CustomizationCells 3 3 3 7" xfId="13131"/>
    <cellStyle name="CustomizationCells 3 3 30" xfId="13132"/>
    <cellStyle name="CustomizationCells 3 3 30 2" xfId="13133"/>
    <cellStyle name="CustomizationCells 3 3 31" xfId="13134"/>
    <cellStyle name="CustomizationCells 3 3 31 2" xfId="13135"/>
    <cellStyle name="CustomizationCells 3 3 32" xfId="13136"/>
    <cellStyle name="CustomizationCells 3 3 32 2" xfId="13137"/>
    <cellStyle name="CustomizationCells 3 3 33" xfId="13138"/>
    <cellStyle name="CustomizationCells 3 3 33 2" xfId="13139"/>
    <cellStyle name="CustomizationCells 3 3 34" xfId="13140"/>
    <cellStyle name="CustomizationCells 3 3 35" xfId="13141"/>
    <cellStyle name="CustomizationCells 3 3 36" xfId="13142"/>
    <cellStyle name="CustomizationCells 3 3 37" xfId="13143"/>
    <cellStyle name="CustomizationCells 3 3 38" xfId="13144"/>
    <cellStyle name="CustomizationCells 3 3 4" xfId="13145"/>
    <cellStyle name="CustomizationCells 3 3 4 2" xfId="13146"/>
    <cellStyle name="CustomizationCells 3 3 4 2 2" xfId="13147"/>
    <cellStyle name="CustomizationCells 3 3 4 3" xfId="13148"/>
    <cellStyle name="CustomizationCells 3 3 4 3 2" xfId="13149"/>
    <cellStyle name="CustomizationCells 3 3 4 4" xfId="13150"/>
    <cellStyle name="CustomizationCells 3 3 4 4 2" xfId="13151"/>
    <cellStyle name="CustomizationCells 3 3 4 5" xfId="13152"/>
    <cellStyle name="CustomizationCells 3 3 4 5 2" xfId="13153"/>
    <cellStyle name="CustomizationCells 3 3 4 6" xfId="13154"/>
    <cellStyle name="CustomizationCells 3 3 4 6 2" xfId="13155"/>
    <cellStyle name="CustomizationCells 3 3 4 7" xfId="13156"/>
    <cellStyle name="CustomizationCells 3 3 5" xfId="13157"/>
    <cellStyle name="CustomizationCells 3 3 5 2" xfId="13158"/>
    <cellStyle name="CustomizationCells 3 3 6" xfId="13159"/>
    <cellStyle name="CustomizationCells 3 3 6 2" xfId="13160"/>
    <cellStyle name="CustomizationCells 3 3 7" xfId="13161"/>
    <cellStyle name="CustomizationCells 3 3 7 2" xfId="13162"/>
    <cellStyle name="CustomizationCells 3 3 8" xfId="13163"/>
    <cellStyle name="CustomizationCells 3 3 8 2" xfId="13164"/>
    <cellStyle name="CustomizationCells 3 3 9" xfId="13165"/>
    <cellStyle name="CustomizationCells 3 3 9 2" xfId="13166"/>
    <cellStyle name="CustomizationCells 3 30" xfId="13167"/>
    <cellStyle name="CustomizationCells 3 31" xfId="13168"/>
    <cellStyle name="CustomizationCells 3 32" xfId="13169"/>
    <cellStyle name="CustomizationCells 3 4" xfId="13170"/>
    <cellStyle name="CustomizationCells 3 4 10" xfId="13171"/>
    <cellStyle name="CustomizationCells 3 4 10 2" xfId="13172"/>
    <cellStyle name="CustomizationCells 3 4 11" xfId="13173"/>
    <cellStyle name="CustomizationCells 3 4 11 2" xfId="13174"/>
    <cellStyle name="CustomizationCells 3 4 12" xfId="13175"/>
    <cellStyle name="CustomizationCells 3 4 12 2" xfId="13176"/>
    <cellStyle name="CustomizationCells 3 4 13" xfId="13177"/>
    <cellStyle name="CustomizationCells 3 4 13 2" xfId="13178"/>
    <cellStyle name="CustomizationCells 3 4 14" xfId="13179"/>
    <cellStyle name="CustomizationCells 3 4 14 2" xfId="13180"/>
    <cellStyle name="CustomizationCells 3 4 15" xfId="13181"/>
    <cellStyle name="CustomizationCells 3 4 15 2" xfId="13182"/>
    <cellStyle name="CustomizationCells 3 4 16" xfId="13183"/>
    <cellStyle name="CustomizationCells 3 4 16 2" xfId="13184"/>
    <cellStyle name="CustomizationCells 3 4 17" xfId="13185"/>
    <cellStyle name="CustomizationCells 3 4 17 2" xfId="13186"/>
    <cellStyle name="CustomizationCells 3 4 18" xfId="13187"/>
    <cellStyle name="CustomizationCells 3 4 18 2" xfId="13188"/>
    <cellStyle name="CustomizationCells 3 4 19" xfId="13189"/>
    <cellStyle name="CustomizationCells 3 4 19 2" xfId="13190"/>
    <cellStyle name="CustomizationCells 3 4 2" xfId="13191"/>
    <cellStyle name="CustomizationCells 3 4 2 2" xfId="13192"/>
    <cellStyle name="CustomizationCells 3 4 2 2 2" xfId="13193"/>
    <cellStyle name="CustomizationCells 3 4 2 3" xfId="13194"/>
    <cellStyle name="CustomizationCells 3 4 2 3 2" xfId="13195"/>
    <cellStyle name="CustomizationCells 3 4 2 4" xfId="13196"/>
    <cellStyle name="CustomizationCells 3 4 2 4 2" xfId="13197"/>
    <cellStyle name="CustomizationCells 3 4 2 5" xfId="13198"/>
    <cellStyle name="CustomizationCells 3 4 2 5 2" xfId="13199"/>
    <cellStyle name="CustomizationCells 3 4 2 6" xfId="13200"/>
    <cellStyle name="CustomizationCells 3 4 2 6 2" xfId="13201"/>
    <cellStyle name="CustomizationCells 3 4 2 7" xfId="13202"/>
    <cellStyle name="CustomizationCells 3 4 2 7 2" xfId="13203"/>
    <cellStyle name="CustomizationCells 3 4 2 8" xfId="13204"/>
    <cellStyle name="CustomizationCells 3 4 20" xfId="13205"/>
    <cellStyle name="CustomizationCells 3 4 20 2" xfId="13206"/>
    <cellStyle name="CustomizationCells 3 4 21" xfId="13207"/>
    <cellStyle name="CustomizationCells 3 4 21 2" xfId="13208"/>
    <cellStyle name="CustomizationCells 3 4 22" xfId="13209"/>
    <cellStyle name="CustomizationCells 3 4 22 2" xfId="13210"/>
    <cellStyle name="CustomizationCells 3 4 23" xfId="13211"/>
    <cellStyle name="CustomizationCells 3 4 23 2" xfId="13212"/>
    <cellStyle name="CustomizationCells 3 4 24" xfId="13213"/>
    <cellStyle name="CustomizationCells 3 4 24 2" xfId="13214"/>
    <cellStyle name="CustomizationCells 3 4 25" xfId="13215"/>
    <cellStyle name="CustomizationCells 3 4 25 2" xfId="13216"/>
    <cellStyle name="CustomizationCells 3 4 26" xfId="13217"/>
    <cellStyle name="CustomizationCells 3 4 26 2" xfId="13218"/>
    <cellStyle name="CustomizationCells 3 4 27" xfId="13219"/>
    <cellStyle name="CustomizationCells 3 4 27 2" xfId="13220"/>
    <cellStyle name="CustomizationCells 3 4 28" xfId="13221"/>
    <cellStyle name="CustomizationCells 3 4 28 2" xfId="13222"/>
    <cellStyle name="CustomizationCells 3 4 29" xfId="13223"/>
    <cellStyle name="CustomizationCells 3 4 29 2" xfId="13224"/>
    <cellStyle name="CustomizationCells 3 4 3" xfId="13225"/>
    <cellStyle name="CustomizationCells 3 4 3 2" xfId="13226"/>
    <cellStyle name="CustomizationCells 3 4 3 2 2" xfId="13227"/>
    <cellStyle name="CustomizationCells 3 4 3 3" xfId="13228"/>
    <cellStyle name="CustomizationCells 3 4 3 3 2" xfId="13229"/>
    <cellStyle name="CustomizationCells 3 4 3 4" xfId="13230"/>
    <cellStyle name="CustomizationCells 3 4 3 4 2" xfId="13231"/>
    <cellStyle name="CustomizationCells 3 4 3 5" xfId="13232"/>
    <cellStyle name="CustomizationCells 3 4 3 5 2" xfId="13233"/>
    <cellStyle name="CustomizationCells 3 4 3 6" xfId="13234"/>
    <cellStyle name="CustomizationCells 3 4 3 6 2" xfId="13235"/>
    <cellStyle name="CustomizationCells 3 4 3 7" xfId="13236"/>
    <cellStyle name="CustomizationCells 3 4 30" xfId="13237"/>
    <cellStyle name="CustomizationCells 3 4 30 2" xfId="13238"/>
    <cellStyle name="CustomizationCells 3 4 31" xfId="13239"/>
    <cellStyle name="CustomizationCells 3 4 31 2" xfId="13240"/>
    <cellStyle name="CustomizationCells 3 4 32" xfId="13241"/>
    <cellStyle name="CustomizationCells 3 4 32 2" xfId="13242"/>
    <cellStyle name="CustomizationCells 3 4 33" xfId="13243"/>
    <cellStyle name="CustomizationCells 3 4 33 2" xfId="13244"/>
    <cellStyle name="CustomizationCells 3 4 34" xfId="13245"/>
    <cellStyle name="CustomizationCells 3 4 35" xfId="13246"/>
    <cellStyle name="CustomizationCells 3 4 36" xfId="13247"/>
    <cellStyle name="CustomizationCells 3 4 37" xfId="13248"/>
    <cellStyle name="CustomizationCells 3 4 38" xfId="13249"/>
    <cellStyle name="CustomizationCells 3 4 4" xfId="13250"/>
    <cellStyle name="CustomizationCells 3 4 4 2" xfId="13251"/>
    <cellStyle name="CustomizationCells 3 4 4 2 2" xfId="13252"/>
    <cellStyle name="CustomizationCells 3 4 4 3" xfId="13253"/>
    <cellStyle name="CustomizationCells 3 4 4 3 2" xfId="13254"/>
    <cellStyle name="CustomizationCells 3 4 4 4" xfId="13255"/>
    <cellStyle name="CustomizationCells 3 4 4 4 2" xfId="13256"/>
    <cellStyle name="CustomizationCells 3 4 4 5" xfId="13257"/>
    <cellStyle name="CustomizationCells 3 4 4 5 2" xfId="13258"/>
    <cellStyle name="CustomizationCells 3 4 4 6" xfId="13259"/>
    <cellStyle name="CustomizationCells 3 4 4 6 2" xfId="13260"/>
    <cellStyle name="CustomizationCells 3 4 4 7" xfId="13261"/>
    <cellStyle name="CustomizationCells 3 4 5" xfId="13262"/>
    <cellStyle name="CustomizationCells 3 4 5 2" xfId="13263"/>
    <cellStyle name="CustomizationCells 3 4 6" xfId="13264"/>
    <cellStyle name="CustomizationCells 3 4 6 2" xfId="13265"/>
    <cellStyle name="CustomizationCells 3 4 7" xfId="13266"/>
    <cellStyle name="CustomizationCells 3 4 7 2" xfId="13267"/>
    <cellStyle name="CustomizationCells 3 4 8" xfId="13268"/>
    <cellStyle name="CustomizationCells 3 4 8 2" xfId="13269"/>
    <cellStyle name="CustomizationCells 3 4 9" xfId="13270"/>
    <cellStyle name="CustomizationCells 3 4 9 2" xfId="13271"/>
    <cellStyle name="CustomizationCells 3 5" xfId="13272"/>
    <cellStyle name="CustomizationCells 3 5 10" xfId="13273"/>
    <cellStyle name="CustomizationCells 3 5 10 2" xfId="13274"/>
    <cellStyle name="CustomizationCells 3 5 11" xfId="13275"/>
    <cellStyle name="CustomizationCells 3 5 11 2" xfId="13276"/>
    <cellStyle name="CustomizationCells 3 5 12" xfId="13277"/>
    <cellStyle name="CustomizationCells 3 5 12 2" xfId="13278"/>
    <cellStyle name="CustomizationCells 3 5 13" xfId="13279"/>
    <cellStyle name="CustomizationCells 3 5 13 2" xfId="13280"/>
    <cellStyle name="CustomizationCells 3 5 14" xfId="13281"/>
    <cellStyle name="CustomizationCells 3 5 14 2" xfId="13282"/>
    <cellStyle name="CustomizationCells 3 5 15" xfId="13283"/>
    <cellStyle name="CustomizationCells 3 5 15 2" xfId="13284"/>
    <cellStyle name="CustomizationCells 3 5 16" xfId="13285"/>
    <cellStyle name="CustomizationCells 3 5 16 2" xfId="13286"/>
    <cellStyle name="CustomizationCells 3 5 17" xfId="13287"/>
    <cellStyle name="CustomizationCells 3 5 17 2" xfId="13288"/>
    <cellStyle name="CustomizationCells 3 5 18" xfId="13289"/>
    <cellStyle name="CustomizationCells 3 5 18 2" xfId="13290"/>
    <cellStyle name="CustomizationCells 3 5 19" xfId="13291"/>
    <cellStyle name="CustomizationCells 3 5 19 2" xfId="13292"/>
    <cellStyle name="CustomizationCells 3 5 2" xfId="13293"/>
    <cellStyle name="CustomizationCells 3 5 2 2" xfId="13294"/>
    <cellStyle name="CustomizationCells 3 5 2 2 2" xfId="13295"/>
    <cellStyle name="CustomizationCells 3 5 2 3" xfId="13296"/>
    <cellStyle name="CustomizationCells 3 5 2 3 2" xfId="13297"/>
    <cellStyle name="CustomizationCells 3 5 2 4" xfId="13298"/>
    <cellStyle name="CustomizationCells 3 5 2 4 2" xfId="13299"/>
    <cellStyle name="CustomizationCells 3 5 2 5" xfId="13300"/>
    <cellStyle name="CustomizationCells 3 5 2 5 2" xfId="13301"/>
    <cellStyle name="CustomizationCells 3 5 2 6" xfId="13302"/>
    <cellStyle name="CustomizationCells 3 5 2 6 2" xfId="13303"/>
    <cellStyle name="CustomizationCells 3 5 2 7" xfId="13304"/>
    <cellStyle name="CustomizationCells 3 5 2 7 2" xfId="13305"/>
    <cellStyle name="CustomizationCells 3 5 2 8" xfId="13306"/>
    <cellStyle name="CustomizationCells 3 5 20" xfId="13307"/>
    <cellStyle name="CustomizationCells 3 5 20 2" xfId="13308"/>
    <cellStyle name="CustomizationCells 3 5 21" xfId="13309"/>
    <cellStyle name="CustomizationCells 3 5 21 2" xfId="13310"/>
    <cellStyle name="CustomizationCells 3 5 22" xfId="13311"/>
    <cellStyle name="CustomizationCells 3 5 22 2" xfId="13312"/>
    <cellStyle name="CustomizationCells 3 5 23" xfId="13313"/>
    <cellStyle name="CustomizationCells 3 5 23 2" xfId="13314"/>
    <cellStyle name="CustomizationCells 3 5 24" xfId="13315"/>
    <cellStyle name="CustomizationCells 3 5 24 2" xfId="13316"/>
    <cellStyle name="CustomizationCells 3 5 25" xfId="13317"/>
    <cellStyle name="CustomizationCells 3 5 25 2" xfId="13318"/>
    <cellStyle name="CustomizationCells 3 5 26" xfId="13319"/>
    <cellStyle name="CustomizationCells 3 5 26 2" xfId="13320"/>
    <cellStyle name="CustomizationCells 3 5 27" xfId="13321"/>
    <cellStyle name="CustomizationCells 3 5 27 2" xfId="13322"/>
    <cellStyle name="CustomizationCells 3 5 28" xfId="13323"/>
    <cellStyle name="CustomizationCells 3 5 28 2" xfId="13324"/>
    <cellStyle name="CustomizationCells 3 5 29" xfId="13325"/>
    <cellStyle name="CustomizationCells 3 5 29 2" xfId="13326"/>
    <cellStyle name="CustomizationCells 3 5 3" xfId="13327"/>
    <cellStyle name="CustomizationCells 3 5 3 2" xfId="13328"/>
    <cellStyle name="CustomizationCells 3 5 3 2 2" xfId="13329"/>
    <cellStyle name="CustomizationCells 3 5 3 3" xfId="13330"/>
    <cellStyle name="CustomizationCells 3 5 3 3 2" xfId="13331"/>
    <cellStyle name="CustomizationCells 3 5 3 4" xfId="13332"/>
    <cellStyle name="CustomizationCells 3 5 3 4 2" xfId="13333"/>
    <cellStyle name="CustomizationCells 3 5 3 5" xfId="13334"/>
    <cellStyle name="CustomizationCells 3 5 3 5 2" xfId="13335"/>
    <cellStyle name="CustomizationCells 3 5 3 6" xfId="13336"/>
    <cellStyle name="CustomizationCells 3 5 3 6 2" xfId="13337"/>
    <cellStyle name="CustomizationCells 3 5 3 7" xfId="13338"/>
    <cellStyle name="CustomizationCells 3 5 30" xfId="13339"/>
    <cellStyle name="CustomizationCells 3 5 30 2" xfId="13340"/>
    <cellStyle name="CustomizationCells 3 5 31" xfId="13341"/>
    <cellStyle name="CustomizationCells 3 5 31 2" xfId="13342"/>
    <cellStyle name="CustomizationCells 3 5 32" xfId="13343"/>
    <cellStyle name="CustomizationCells 3 5 32 2" xfId="13344"/>
    <cellStyle name="CustomizationCells 3 5 33" xfId="13345"/>
    <cellStyle name="CustomizationCells 3 5 33 2" xfId="13346"/>
    <cellStyle name="CustomizationCells 3 5 34" xfId="13347"/>
    <cellStyle name="CustomizationCells 3 5 35" xfId="13348"/>
    <cellStyle name="CustomizationCells 3 5 36" xfId="13349"/>
    <cellStyle name="CustomizationCells 3 5 37" xfId="13350"/>
    <cellStyle name="CustomizationCells 3 5 38" xfId="13351"/>
    <cellStyle name="CustomizationCells 3 5 4" xfId="13352"/>
    <cellStyle name="CustomizationCells 3 5 4 2" xfId="13353"/>
    <cellStyle name="CustomizationCells 3 5 4 2 2" xfId="13354"/>
    <cellStyle name="CustomizationCells 3 5 4 3" xfId="13355"/>
    <cellStyle name="CustomizationCells 3 5 4 3 2" xfId="13356"/>
    <cellStyle name="CustomizationCells 3 5 4 4" xfId="13357"/>
    <cellStyle name="CustomizationCells 3 5 4 4 2" xfId="13358"/>
    <cellStyle name="CustomizationCells 3 5 4 5" xfId="13359"/>
    <cellStyle name="CustomizationCells 3 5 4 5 2" xfId="13360"/>
    <cellStyle name="CustomizationCells 3 5 4 6" xfId="13361"/>
    <cellStyle name="CustomizationCells 3 5 4 6 2" xfId="13362"/>
    <cellStyle name="CustomizationCells 3 5 4 7" xfId="13363"/>
    <cellStyle name="CustomizationCells 3 5 5" xfId="13364"/>
    <cellStyle name="CustomizationCells 3 5 5 2" xfId="13365"/>
    <cellStyle name="CustomizationCells 3 5 6" xfId="13366"/>
    <cellStyle name="CustomizationCells 3 5 6 2" xfId="13367"/>
    <cellStyle name="CustomizationCells 3 5 7" xfId="13368"/>
    <cellStyle name="CustomizationCells 3 5 7 2" xfId="13369"/>
    <cellStyle name="CustomizationCells 3 5 8" xfId="13370"/>
    <cellStyle name="CustomizationCells 3 5 8 2" xfId="13371"/>
    <cellStyle name="CustomizationCells 3 5 9" xfId="13372"/>
    <cellStyle name="CustomizationCells 3 5 9 2" xfId="13373"/>
    <cellStyle name="CustomizationCells 3 6" xfId="13374"/>
    <cellStyle name="CustomizationCells 3 6 10" xfId="13375"/>
    <cellStyle name="CustomizationCells 3 6 10 2" xfId="13376"/>
    <cellStyle name="CustomizationCells 3 6 11" xfId="13377"/>
    <cellStyle name="CustomizationCells 3 6 11 2" xfId="13378"/>
    <cellStyle name="CustomizationCells 3 6 12" xfId="13379"/>
    <cellStyle name="CustomizationCells 3 6 12 2" xfId="13380"/>
    <cellStyle name="CustomizationCells 3 6 13" xfId="13381"/>
    <cellStyle name="CustomizationCells 3 6 13 2" xfId="13382"/>
    <cellStyle name="CustomizationCells 3 6 14" xfId="13383"/>
    <cellStyle name="CustomizationCells 3 6 14 2" xfId="13384"/>
    <cellStyle name="CustomizationCells 3 6 15" xfId="13385"/>
    <cellStyle name="CustomizationCells 3 6 15 2" xfId="13386"/>
    <cellStyle name="CustomizationCells 3 6 16" xfId="13387"/>
    <cellStyle name="CustomizationCells 3 6 16 2" xfId="13388"/>
    <cellStyle name="CustomizationCells 3 6 17" xfId="13389"/>
    <cellStyle name="CustomizationCells 3 6 17 2" xfId="13390"/>
    <cellStyle name="CustomizationCells 3 6 18" xfId="13391"/>
    <cellStyle name="CustomizationCells 3 6 18 2" xfId="13392"/>
    <cellStyle name="CustomizationCells 3 6 19" xfId="13393"/>
    <cellStyle name="CustomizationCells 3 6 19 2" xfId="13394"/>
    <cellStyle name="CustomizationCells 3 6 2" xfId="13395"/>
    <cellStyle name="CustomizationCells 3 6 2 2" xfId="13396"/>
    <cellStyle name="CustomizationCells 3 6 2 2 2" xfId="13397"/>
    <cellStyle name="CustomizationCells 3 6 2 3" xfId="13398"/>
    <cellStyle name="CustomizationCells 3 6 2 3 2" xfId="13399"/>
    <cellStyle name="CustomizationCells 3 6 2 4" xfId="13400"/>
    <cellStyle name="CustomizationCells 3 6 2 4 2" xfId="13401"/>
    <cellStyle name="CustomizationCells 3 6 2 5" xfId="13402"/>
    <cellStyle name="CustomizationCells 3 6 2 5 2" xfId="13403"/>
    <cellStyle name="CustomizationCells 3 6 2 6" xfId="13404"/>
    <cellStyle name="CustomizationCells 3 6 2 6 2" xfId="13405"/>
    <cellStyle name="CustomizationCells 3 6 2 7" xfId="13406"/>
    <cellStyle name="CustomizationCells 3 6 20" xfId="13407"/>
    <cellStyle name="CustomizationCells 3 6 20 2" xfId="13408"/>
    <cellStyle name="CustomizationCells 3 6 21" xfId="13409"/>
    <cellStyle name="CustomizationCells 3 6 21 2" xfId="13410"/>
    <cellStyle name="CustomizationCells 3 6 22" xfId="13411"/>
    <cellStyle name="CustomizationCells 3 6 22 2" xfId="13412"/>
    <cellStyle name="CustomizationCells 3 6 23" xfId="13413"/>
    <cellStyle name="CustomizationCells 3 6 23 2" xfId="13414"/>
    <cellStyle name="CustomizationCells 3 6 24" xfId="13415"/>
    <cellStyle name="CustomizationCells 3 6 24 2" xfId="13416"/>
    <cellStyle name="CustomizationCells 3 6 25" xfId="13417"/>
    <cellStyle name="CustomizationCells 3 6 25 2" xfId="13418"/>
    <cellStyle name="CustomizationCells 3 6 26" xfId="13419"/>
    <cellStyle name="CustomizationCells 3 6 26 2" xfId="13420"/>
    <cellStyle name="CustomizationCells 3 6 27" xfId="13421"/>
    <cellStyle name="CustomizationCells 3 6 27 2" xfId="13422"/>
    <cellStyle name="CustomizationCells 3 6 28" xfId="13423"/>
    <cellStyle name="CustomizationCells 3 6 28 2" xfId="13424"/>
    <cellStyle name="CustomizationCells 3 6 29" xfId="13425"/>
    <cellStyle name="CustomizationCells 3 6 29 2" xfId="13426"/>
    <cellStyle name="CustomizationCells 3 6 3" xfId="13427"/>
    <cellStyle name="CustomizationCells 3 6 3 2" xfId="13428"/>
    <cellStyle name="CustomizationCells 3 6 3 2 2" xfId="13429"/>
    <cellStyle name="CustomizationCells 3 6 3 3" xfId="13430"/>
    <cellStyle name="CustomizationCells 3 6 3 3 2" xfId="13431"/>
    <cellStyle name="CustomizationCells 3 6 3 4" xfId="13432"/>
    <cellStyle name="CustomizationCells 3 6 3 4 2" xfId="13433"/>
    <cellStyle name="CustomizationCells 3 6 3 5" xfId="13434"/>
    <cellStyle name="CustomizationCells 3 6 3 5 2" xfId="13435"/>
    <cellStyle name="CustomizationCells 3 6 3 6" xfId="13436"/>
    <cellStyle name="CustomizationCells 3 6 3 6 2" xfId="13437"/>
    <cellStyle name="CustomizationCells 3 6 3 7" xfId="13438"/>
    <cellStyle name="CustomizationCells 3 6 30" xfId="13439"/>
    <cellStyle name="CustomizationCells 3 6 30 2" xfId="13440"/>
    <cellStyle name="CustomizationCells 3 6 31" xfId="13441"/>
    <cellStyle name="CustomizationCells 3 6 31 2" xfId="13442"/>
    <cellStyle name="CustomizationCells 3 6 32" xfId="13443"/>
    <cellStyle name="CustomizationCells 3 6 32 2" xfId="13444"/>
    <cellStyle name="CustomizationCells 3 6 33" xfId="13445"/>
    <cellStyle name="CustomizationCells 3 6 34" xfId="13446"/>
    <cellStyle name="CustomizationCells 3 6 35" xfId="13447"/>
    <cellStyle name="CustomizationCells 3 6 36" xfId="13448"/>
    <cellStyle name="CustomizationCells 3 6 37" xfId="13449"/>
    <cellStyle name="CustomizationCells 3 6 4" xfId="13450"/>
    <cellStyle name="CustomizationCells 3 6 4 2" xfId="13451"/>
    <cellStyle name="CustomizationCells 3 6 5" xfId="13452"/>
    <cellStyle name="CustomizationCells 3 6 5 2" xfId="13453"/>
    <cellStyle name="CustomizationCells 3 6 6" xfId="13454"/>
    <cellStyle name="CustomizationCells 3 6 6 2" xfId="13455"/>
    <cellStyle name="CustomizationCells 3 6 7" xfId="13456"/>
    <cellStyle name="CustomizationCells 3 6 7 2" xfId="13457"/>
    <cellStyle name="CustomizationCells 3 6 8" xfId="13458"/>
    <cellStyle name="CustomizationCells 3 6 8 2" xfId="13459"/>
    <cellStyle name="CustomizationCells 3 6 9" xfId="13460"/>
    <cellStyle name="CustomizationCells 3 6 9 2" xfId="13461"/>
    <cellStyle name="CustomizationCells 3 7" xfId="13462"/>
    <cellStyle name="CustomizationCells 3 7 10" xfId="13463"/>
    <cellStyle name="CustomizationCells 3 7 10 2" xfId="13464"/>
    <cellStyle name="CustomizationCells 3 7 11" xfId="13465"/>
    <cellStyle name="CustomizationCells 3 7 11 2" xfId="13466"/>
    <cellStyle name="CustomizationCells 3 7 12" xfId="13467"/>
    <cellStyle name="CustomizationCells 3 7 12 2" xfId="13468"/>
    <cellStyle name="CustomizationCells 3 7 13" xfId="13469"/>
    <cellStyle name="CustomizationCells 3 7 13 2" xfId="13470"/>
    <cellStyle name="CustomizationCells 3 7 14" xfId="13471"/>
    <cellStyle name="CustomizationCells 3 7 14 2" xfId="13472"/>
    <cellStyle name="CustomizationCells 3 7 15" xfId="13473"/>
    <cellStyle name="CustomizationCells 3 7 15 2" xfId="13474"/>
    <cellStyle name="CustomizationCells 3 7 16" xfId="13475"/>
    <cellStyle name="CustomizationCells 3 7 16 2" xfId="13476"/>
    <cellStyle name="CustomizationCells 3 7 17" xfId="13477"/>
    <cellStyle name="CustomizationCells 3 7 17 2" xfId="13478"/>
    <cellStyle name="CustomizationCells 3 7 18" xfId="13479"/>
    <cellStyle name="CustomizationCells 3 7 18 2" xfId="13480"/>
    <cellStyle name="CustomizationCells 3 7 19" xfId="13481"/>
    <cellStyle name="CustomizationCells 3 7 19 2" xfId="13482"/>
    <cellStyle name="CustomizationCells 3 7 2" xfId="13483"/>
    <cellStyle name="CustomizationCells 3 7 2 2" xfId="13484"/>
    <cellStyle name="CustomizationCells 3 7 2 2 2" xfId="13485"/>
    <cellStyle name="CustomizationCells 3 7 2 3" xfId="13486"/>
    <cellStyle name="CustomizationCells 3 7 2 3 2" xfId="13487"/>
    <cellStyle name="CustomizationCells 3 7 2 4" xfId="13488"/>
    <cellStyle name="CustomizationCells 3 7 2 4 2" xfId="13489"/>
    <cellStyle name="CustomizationCells 3 7 2 5" xfId="13490"/>
    <cellStyle name="CustomizationCells 3 7 2 5 2" xfId="13491"/>
    <cellStyle name="CustomizationCells 3 7 2 6" xfId="13492"/>
    <cellStyle name="CustomizationCells 3 7 2 6 2" xfId="13493"/>
    <cellStyle name="CustomizationCells 3 7 2 7" xfId="13494"/>
    <cellStyle name="CustomizationCells 3 7 20" xfId="13495"/>
    <cellStyle name="CustomizationCells 3 7 20 2" xfId="13496"/>
    <cellStyle name="CustomizationCells 3 7 21" xfId="13497"/>
    <cellStyle name="CustomizationCells 3 7 21 2" xfId="13498"/>
    <cellStyle name="CustomizationCells 3 7 22" xfId="13499"/>
    <cellStyle name="CustomizationCells 3 7 22 2" xfId="13500"/>
    <cellStyle name="CustomizationCells 3 7 23" xfId="13501"/>
    <cellStyle name="CustomizationCells 3 7 23 2" xfId="13502"/>
    <cellStyle name="CustomizationCells 3 7 24" xfId="13503"/>
    <cellStyle name="CustomizationCells 3 7 24 2" xfId="13504"/>
    <cellStyle name="CustomizationCells 3 7 25" xfId="13505"/>
    <cellStyle name="CustomizationCells 3 7 25 2" xfId="13506"/>
    <cellStyle name="CustomizationCells 3 7 26" xfId="13507"/>
    <cellStyle name="CustomizationCells 3 7 26 2" xfId="13508"/>
    <cellStyle name="CustomizationCells 3 7 27" xfId="13509"/>
    <cellStyle name="CustomizationCells 3 7 27 2" xfId="13510"/>
    <cellStyle name="CustomizationCells 3 7 28" xfId="13511"/>
    <cellStyle name="CustomizationCells 3 7 28 2" xfId="13512"/>
    <cellStyle name="CustomizationCells 3 7 29" xfId="13513"/>
    <cellStyle name="CustomizationCells 3 7 29 2" xfId="13514"/>
    <cellStyle name="CustomizationCells 3 7 3" xfId="13515"/>
    <cellStyle name="CustomizationCells 3 7 3 2" xfId="13516"/>
    <cellStyle name="CustomizationCells 3 7 3 2 2" xfId="13517"/>
    <cellStyle name="CustomizationCells 3 7 3 3" xfId="13518"/>
    <cellStyle name="CustomizationCells 3 7 3 3 2" xfId="13519"/>
    <cellStyle name="CustomizationCells 3 7 3 4" xfId="13520"/>
    <cellStyle name="CustomizationCells 3 7 3 4 2" xfId="13521"/>
    <cellStyle name="CustomizationCells 3 7 3 5" xfId="13522"/>
    <cellStyle name="CustomizationCells 3 7 3 5 2" xfId="13523"/>
    <cellStyle name="CustomizationCells 3 7 3 6" xfId="13524"/>
    <cellStyle name="CustomizationCells 3 7 3 6 2" xfId="13525"/>
    <cellStyle name="CustomizationCells 3 7 3 7" xfId="13526"/>
    <cellStyle name="CustomizationCells 3 7 30" xfId="13527"/>
    <cellStyle name="CustomizationCells 3 7 30 2" xfId="13528"/>
    <cellStyle name="CustomizationCells 3 7 31" xfId="13529"/>
    <cellStyle name="CustomizationCells 3 7 31 2" xfId="13530"/>
    <cellStyle name="CustomizationCells 3 7 32" xfId="13531"/>
    <cellStyle name="CustomizationCells 3 7 32 2" xfId="13532"/>
    <cellStyle name="CustomizationCells 3 7 33" xfId="13533"/>
    <cellStyle name="CustomizationCells 3 7 34" xfId="13534"/>
    <cellStyle name="CustomizationCells 3 7 35" xfId="13535"/>
    <cellStyle name="CustomizationCells 3 7 36" xfId="13536"/>
    <cellStyle name="CustomizationCells 3 7 37" xfId="13537"/>
    <cellStyle name="CustomizationCells 3 7 4" xfId="13538"/>
    <cellStyle name="CustomizationCells 3 7 4 2" xfId="13539"/>
    <cellStyle name="CustomizationCells 3 7 5" xfId="13540"/>
    <cellStyle name="CustomizationCells 3 7 5 2" xfId="13541"/>
    <cellStyle name="CustomizationCells 3 7 6" xfId="13542"/>
    <cellStyle name="CustomizationCells 3 7 6 2" xfId="13543"/>
    <cellStyle name="CustomizationCells 3 7 7" xfId="13544"/>
    <cellStyle name="CustomizationCells 3 7 7 2" xfId="13545"/>
    <cellStyle name="CustomizationCells 3 7 8" xfId="13546"/>
    <cellStyle name="CustomizationCells 3 7 8 2" xfId="13547"/>
    <cellStyle name="CustomizationCells 3 7 9" xfId="13548"/>
    <cellStyle name="CustomizationCells 3 7 9 2" xfId="13549"/>
    <cellStyle name="CustomizationCells 3 8" xfId="13550"/>
    <cellStyle name="CustomizationCells 3 8 10" xfId="13551"/>
    <cellStyle name="CustomizationCells 3 8 10 2" xfId="13552"/>
    <cellStyle name="CustomizationCells 3 8 11" xfId="13553"/>
    <cellStyle name="CustomizationCells 3 8 11 2" xfId="13554"/>
    <cellStyle name="CustomizationCells 3 8 12" xfId="13555"/>
    <cellStyle name="CustomizationCells 3 8 12 2" xfId="13556"/>
    <cellStyle name="CustomizationCells 3 8 13" xfId="13557"/>
    <cellStyle name="CustomizationCells 3 8 13 2" xfId="13558"/>
    <cellStyle name="CustomizationCells 3 8 14" xfId="13559"/>
    <cellStyle name="CustomizationCells 3 8 14 2" xfId="13560"/>
    <cellStyle name="CustomizationCells 3 8 15" xfId="13561"/>
    <cellStyle name="CustomizationCells 3 8 15 2" xfId="13562"/>
    <cellStyle name="CustomizationCells 3 8 16" xfId="13563"/>
    <cellStyle name="CustomizationCells 3 8 16 2" xfId="13564"/>
    <cellStyle name="CustomizationCells 3 8 17" xfId="13565"/>
    <cellStyle name="CustomizationCells 3 8 17 2" xfId="13566"/>
    <cellStyle name="CustomizationCells 3 8 18" xfId="13567"/>
    <cellStyle name="CustomizationCells 3 8 18 2" xfId="13568"/>
    <cellStyle name="CustomizationCells 3 8 19" xfId="13569"/>
    <cellStyle name="CustomizationCells 3 8 19 2" xfId="13570"/>
    <cellStyle name="CustomizationCells 3 8 2" xfId="13571"/>
    <cellStyle name="CustomizationCells 3 8 2 2" xfId="13572"/>
    <cellStyle name="CustomizationCells 3 8 2 2 2" xfId="13573"/>
    <cellStyle name="CustomizationCells 3 8 2 3" xfId="13574"/>
    <cellStyle name="CustomizationCells 3 8 2 3 2" xfId="13575"/>
    <cellStyle name="CustomizationCells 3 8 2 4" xfId="13576"/>
    <cellStyle name="CustomizationCells 3 8 2 4 2" xfId="13577"/>
    <cellStyle name="CustomizationCells 3 8 2 5" xfId="13578"/>
    <cellStyle name="CustomizationCells 3 8 2 5 2" xfId="13579"/>
    <cellStyle name="CustomizationCells 3 8 2 6" xfId="13580"/>
    <cellStyle name="CustomizationCells 3 8 2 6 2" xfId="13581"/>
    <cellStyle name="CustomizationCells 3 8 2 7" xfId="13582"/>
    <cellStyle name="CustomizationCells 3 8 20" xfId="13583"/>
    <cellStyle name="CustomizationCells 3 8 20 2" xfId="13584"/>
    <cellStyle name="CustomizationCells 3 8 21" xfId="13585"/>
    <cellStyle name="CustomizationCells 3 8 21 2" xfId="13586"/>
    <cellStyle name="CustomizationCells 3 8 22" xfId="13587"/>
    <cellStyle name="CustomizationCells 3 8 22 2" xfId="13588"/>
    <cellStyle name="CustomizationCells 3 8 23" xfId="13589"/>
    <cellStyle name="CustomizationCells 3 8 23 2" xfId="13590"/>
    <cellStyle name="CustomizationCells 3 8 24" xfId="13591"/>
    <cellStyle name="CustomizationCells 3 8 24 2" xfId="13592"/>
    <cellStyle name="CustomizationCells 3 8 25" xfId="13593"/>
    <cellStyle name="CustomizationCells 3 8 25 2" xfId="13594"/>
    <cellStyle name="CustomizationCells 3 8 26" xfId="13595"/>
    <cellStyle name="CustomizationCells 3 8 26 2" xfId="13596"/>
    <cellStyle name="CustomizationCells 3 8 27" xfId="13597"/>
    <cellStyle name="CustomizationCells 3 8 27 2" xfId="13598"/>
    <cellStyle name="CustomizationCells 3 8 28" xfId="13599"/>
    <cellStyle name="CustomizationCells 3 8 28 2" xfId="13600"/>
    <cellStyle name="CustomizationCells 3 8 29" xfId="13601"/>
    <cellStyle name="CustomizationCells 3 8 29 2" xfId="13602"/>
    <cellStyle name="CustomizationCells 3 8 3" xfId="13603"/>
    <cellStyle name="CustomizationCells 3 8 3 2" xfId="13604"/>
    <cellStyle name="CustomizationCells 3 8 3 2 2" xfId="13605"/>
    <cellStyle name="CustomizationCells 3 8 3 3" xfId="13606"/>
    <cellStyle name="CustomizationCells 3 8 3 3 2" xfId="13607"/>
    <cellStyle name="CustomizationCells 3 8 3 4" xfId="13608"/>
    <cellStyle name="CustomizationCells 3 8 3 4 2" xfId="13609"/>
    <cellStyle name="CustomizationCells 3 8 3 5" xfId="13610"/>
    <cellStyle name="CustomizationCells 3 8 3 5 2" xfId="13611"/>
    <cellStyle name="CustomizationCells 3 8 3 6" xfId="13612"/>
    <cellStyle name="CustomizationCells 3 8 3 6 2" xfId="13613"/>
    <cellStyle name="CustomizationCells 3 8 3 7" xfId="13614"/>
    <cellStyle name="CustomizationCells 3 8 30" xfId="13615"/>
    <cellStyle name="CustomizationCells 3 8 30 2" xfId="13616"/>
    <cellStyle name="CustomizationCells 3 8 31" xfId="13617"/>
    <cellStyle name="CustomizationCells 3 8 31 2" xfId="13618"/>
    <cellStyle name="CustomizationCells 3 8 32" xfId="13619"/>
    <cellStyle name="CustomizationCells 3 8 32 2" xfId="13620"/>
    <cellStyle name="CustomizationCells 3 8 33" xfId="13621"/>
    <cellStyle name="CustomizationCells 3 8 34" xfId="13622"/>
    <cellStyle name="CustomizationCells 3 8 35" xfId="13623"/>
    <cellStyle name="CustomizationCells 3 8 36" xfId="13624"/>
    <cellStyle name="CustomizationCells 3 8 37" xfId="13625"/>
    <cellStyle name="CustomizationCells 3 8 4" xfId="13626"/>
    <cellStyle name="CustomizationCells 3 8 4 2" xfId="13627"/>
    <cellStyle name="CustomizationCells 3 8 5" xfId="13628"/>
    <cellStyle name="CustomizationCells 3 8 5 2" xfId="13629"/>
    <cellStyle name="CustomizationCells 3 8 6" xfId="13630"/>
    <cellStyle name="CustomizationCells 3 8 6 2" xfId="13631"/>
    <cellStyle name="CustomizationCells 3 8 7" xfId="13632"/>
    <cellStyle name="CustomizationCells 3 8 7 2" xfId="13633"/>
    <cellStyle name="CustomizationCells 3 8 8" xfId="13634"/>
    <cellStyle name="CustomizationCells 3 8 8 2" xfId="13635"/>
    <cellStyle name="CustomizationCells 3 8 9" xfId="13636"/>
    <cellStyle name="CustomizationCells 3 8 9 2" xfId="13637"/>
    <cellStyle name="CustomizationCells 3 9" xfId="13638"/>
    <cellStyle name="CustomizationCells 3 9 10" xfId="13639"/>
    <cellStyle name="CustomizationCells 3 9 10 2" xfId="13640"/>
    <cellStyle name="CustomizationCells 3 9 11" xfId="13641"/>
    <cellStyle name="CustomizationCells 3 9 11 2" xfId="13642"/>
    <cellStyle name="CustomizationCells 3 9 12" xfId="13643"/>
    <cellStyle name="CustomizationCells 3 9 12 2" xfId="13644"/>
    <cellStyle name="CustomizationCells 3 9 13" xfId="13645"/>
    <cellStyle name="CustomizationCells 3 9 13 2" xfId="13646"/>
    <cellStyle name="CustomizationCells 3 9 14" xfId="13647"/>
    <cellStyle name="CustomizationCells 3 9 14 2" xfId="13648"/>
    <cellStyle name="CustomizationCells 3 9 15" xfId="13649"/>
    <cellStyle name="CustomizationCells 3 9 15 2" xfId="13650"/>
    <cellStyle name="CustomizationCells 3 9 16" xfId="13651"/>
    <cellStyle name="CustomizationCells 3 9 16 2" xfId="13652"/>
    <cellStyle name="CustomizationCells 3 9 17" xfId="13653"/>
    <cellStyle name="CustomizationCells 3 9 17 2" xfId="13654"/>
    <cellStyle name="CustomizationCells 3 9 18" xfId="13655"/>
    <cellStyle name="CustomizationCells 3 9 18 2" xfId="13656"/>
    <cellStyle name="CustomizationCells 3 9 19" xfId="13657"/>
    <cellStyle name="CustomizationCells 3 9 19 2" xfId="13658"/>
    <cellStyle name="CustomizationCells 3 9 2" xfId="13659"/>
    <cellStyle name="CustomizationCells 3 9 2 2" xfId="13660"/>
    <cellStyle name="CustomizationCells 3 9 2 2 2" xfId="13661"/>
    <cellStyle name="CustomizationCells 3 9 2 3" xfId="13662"/>
    <cellStyle name="CustomizationCells 3 9 2 3 2" xfId="13663"/>
    <cellStyle name="CustomizationCells 3 9 2 4" xfId="13664"/>
    <cellStyle name="CustomizationCells 3 9 2 4 2" xfId="13665"/>
    <cellStyle name="CustomizationCells 3 9 2 5" xfId="13666"/>
    <cellStyle name="CustomizationCells 3 9 2 5 2" xfId="13667"/>
    <cellStyle name="CustomizationCells 3 9 2 6" xfId="13668"/>
    <cellStyle name="CustomizationCells 3 9 2 6 2" xfId="13669"/>
    <cellStyle name="CustomizationCells 3 9 2 7" xfId="13670"/>
    <cellStyle name="CustomizationCells 3 9 20" xfId="13671"/>
    <cellStyle name="CustomizationCells 3 9 20 2" xfId="13672"/>
    <cellStyle name="CustomizationCells 3 9 21" xfId="13673"/>
    <cellStyle name="CustomizationCells 3 9 21 2" xfId="13674"/>
    <cellStyle name="CustomizationCells 3 9 22" xfId="13675"/>
    <cellStyle name="CustomizationCells 3 9 22 2" xfId="13676"/>
    <cellStyle name="CustomizationCells 3 9 23" xfId="13677"/>
    <cellStyle name="CustomizationCells 3 9 23 2" xfId="13678"/>
    <cellStyle name="CustomizationCells 3 9 24" xfId="13679"/>
    <cellStyle name="CustomizationCells 3 9 24 2" xfId="13680"/>
    <cellStyle name="CustomizationCells 3 9 25" xfId="13681"/>
    <cellStyle name="CustomizationCells 3 9 25 2" xfId="13682"/>
    <cellStyle name="CustomizationCells 3 9 26" xfId="13683"/>
    <cellStyle name="CustomizationCells 3 9 26 2" xfId="13684"/>
    <cellStyle name="CustomizationCells 3 9 27" xfId="13685"/>
    <cellStyle name="CustomizationCells 3 9 27 2" xfId="13686"/>
    <cellStyle name="CustomizationCells 3 9 28" xfId="13687"/>
    <cellStyle name="CustomizationCells 3 9 28 2" xfId="13688"/>
    <cellStyle name="CustomizationCells 3 9 29" xfId="13689"/>
    <cellStyle name="CustomizationCells 3 9 29 2" xfId="13690"/>
    <cellStyle name="CustomizationCells 3 9 3" xfId="13691"/>
    <cellStyle name="CustomizationCells 3 9 3 2" xfId="13692"/>
    <cellStyle name="CustomizationCells 3 9 3 2 2" xfId="13693"/>
    <cellStyle name="CustomizationCells 3 9 3 3" xfId="13694"/>
    <cellStyle name="CustomizationCells 3 9 3 3 2" xfId="13695"/>
    <cellStyle name="CustomizationCells 3 9 3 4" xfId="13696"/>
    <cellStyle name="CustomizationCells 3 9 3 4 2" xfId="13697"/>
    <cellStyle name="CustomizationCells 3 9 3 5" xfId="13698"/>
    <cellStyle name="CustomizationCells 3 9 3 5 2" xfId="13699"/>
    <cellStyle name="CustomizationCells 3 9 3 6" xfId="13700"/>
    <cellStyle name="CustomizationCells 3 9 3 6 2" xfId="13701"/>
    <cellStyle name="CustomizationCells 3 9 3 7" xfId="13702"/>
    <cellStyle name="CustomizationCells 3 9 30" xfId="13703"/>
    <cellStyle name="CustomizationCells 3 9 30 2" xfId="13704"/>
    <cellStyle name="CustomizationCells 3 9 31" xfId="13705"/>
    <cellStyle name="CustomizationCells 3 9 31 2" xfId="13706"/>
    <cellStyle name="CustomizationCells 3 9 32" xfId="13707"/>
    <cellStyle name="CustomizationCells 3 9 32 2" xfId="13708"/>
    <cellStyle name="CustomizationCells 3 9 33" xfId="13709"/>
    <cellStyle name="CustomizationCells 3 9 34" xfId="13710"/>
    <cellStyle name="CustomizationCells 3 9 35" xfId="13711"/>
    <cellStyle name="CustomizationCells 3 9 36" xfId="13712"/>
    <cellStyle name="CustomizationCells 3 9 37" xfId="13713"/>
    <cellStyle name="CustomizationCells 3 9 4" xfId="13714"/>
    <cellStyle name="CustomizationCells 3 9 4 2" xfId="13715"/>
    <cellStyle name="CustomizationCells 3 9 5" xfId="13716"/>
    <cellStyle name="CustomizationCells 3 9 5 2" xfId="13717"/>
    <cellStyle name="CustomizationCells 3 9 6" xfId="13718"/>
    <cellStyle name="CustomizationCells 3 9 6 2" xfId="13719"/>
    <cellStyle name="CustomizationCells 3 9 7" xfId="13720"/>
    <cellStyle name="CustomizationCells 3 9 7 2" xfId="13721"/>
    <cellStyle name="CustomizationCells 3 9 8" xfId="13722"/>
    <cellStyle name="CustomizationCells 3 9 8 2" xfId="13723"/>
    <cellStyle name="CustomizationCells 3 9 9" xfId="13724"/>
    <cellStyle name="CustomizationCells 3 9 9 2" xfId="13725"/>
    <cellStyle name="CustomizationCells 4" xfId="13726"/>
    <cellStyle name="CustomizationCells 4 10" xfId="13727"/>
    <cellStyle name="CustomizationCells 4 10 2" xfId="13728"/>
    <cellStyle name="CustomizationCells 4 11" xfId="13729"/>
    <cellStyle name="CustomizationCells 4 11 2" xfId="13730"/>
    <cellStyle name="CustomizationCells 4 12" xfId="13731"/>
    <cellStyle name="CustomizationCells 4 12 2" xfId="13732"/>
    <cellStyle name="CustomizationCells 4 13" xfId="13733"/>
    <cellStyle name="CustomizationCells 4 13 2" xfId="13734"/>
    <cellStyle name="CustomizationCells 4 14" xfId="13735"/>
    <cellStyle name="CustomizationCells 4 14 2" xfId="13736"/>
    <cellStyle name="CustomizationCells 4 15" xfId="13737"/>
    <cellStyle name="CustomizationCells 4 15 2" xfId="13738"/>
    <cellStyle name="CustomizationCells 4 16" xfId="13739"/>
    <cellStyle name="CustomizationCells 4 16 2" xfId="13740"/>
    <cellStyle name="CustomizationCells 4 17" xfId="13741"/>
    <cellStyle name="CustomizationCells 4 17 2" xfId="13742"/>
    <cellStyle name="CustomizationCells 4 18" xfId="13743"/>
    <cellStyle name="CustomizationCells 4 18 2" xfId="13744"/>
    <cellStyle name="CustomizationCells 4 19" xfId="13745"/>
    <cellStyle name="CustomizationCells 4 19 2" xfId="13746"/>
    <cellStyle name="CustomizationCells 4 2" xfId="13747"/>
    <cellStyle name="CustomizationCells 4 2 2" xfId="13748"/>
    <cellStyle name="CustomizationCells 4 2 2 2" xfId="13749"/>
    <cellStyle name="CustomizationCells 4 2 3" xfId="13750"/>
    <cellStyle name="CustomizationCells 4 2 3 2" xfId="13751"/>
    <cellStyle name="CustomizationCells 4 2 4" xfId="13752"/>
    <cellStyle name="CustomizationCells 4 2 4 2" xfId="13753"/>
    <cellStyle name="CustomizationCells 4 2 5" xfId="13754"/>
    <cellStyle name="CustomizationCells 4 2 5 2" xfId="13755"/>
    <cellStyle name="CustomizationCells 4 2 6" xfId="13756"/>
    <cellStyle name="CustomizationCells 4 2 6 2" xfId="13757"/>
    <cellStyle name="CustomizationCells 4 2 7" xfId="13758"/>
    <cellStyle name="CustomizationCells 4 2 7 2" xfId="13759"/>
    <cellStyle name="CustomizationCells 4 2 8" xfId="13760"/>
    <cellStyle name="CustomizationCells 4 20" xfId="13761"/>
    <cellStyle name="CustomizationCells 4 20 2" xfId="13762"/>
    <cellStyle name="CustomizationCells 4 21" xfId="13763"/>
    <cellStyle name="CustomizationCells 4 21 2" xfId="13764"/>
    <cellStyle name="CustomizationCells 4 22" xfId="13765"/>
    <cellStyle name="CustomizationCells 4 22 2" xfId="13766"/>
    <cellStyle name="CustomizationCells 4 23" xfId="13767"/>
    <cellStyle name="CustomizationCells 4 23 2" xfId="13768"/>
    <cellStyle name="CustomizationCells 4 24" xfId="13769"/>
    <cellStyle name="CustomizationCells 4 24 2" xfId="13770"/>
    <cellStyle name="CustomizationCells 4 25" xfId="13771"/>
    <cellStyle name="CustomizationCells 4 25 2" xfId="13772"/>
    <cellStyle name="CustomizationCells 4 26" xfId="13773"/>
    <cellStyle name="CustomizationCells 4 26 2" xfId="13774"/>
    <cellStyle name="CustomizationCells 4 27" xfId="13775"/>
    <cellStyle name="CustomizationCells 4 27 2" xfId="13776"/>
    <cellStyle name="CustomizationCells 4 28" xfId="13777"/>
    <cellStyle name="CustomizationCells 4 28 2" xfId="13778"/>
    <cellStyle name="CustomizationCells 4 29" xfId="13779"/>
    <cellStyle name="CustomizationCells 4 29 2" xfId="13780"/>
    <cellStyle name="CustomizationCells 4 3" xfId="13781"/>
    <cellStyle name="CustomizationCells 4 3 2" xfId="13782"/>
    <cellStyle name="CustomizationCells 4 3 2 2" xfId="13783"/>
    <cellStyle name="CustomizationCells 4 3 3" xfId="13784"/>
    <cellStyle name="CustomizationCells 4 3 3 2" xfId="13785"/>
    <cellStyle name="CustomizationCells 4 3 4" xfId="13786"/>
    <cellStyle name="CustomizationCells 4 3 4 2" xfId="13787"/>
    <cellStyle name="CustomizationCells 4 3 5" xfId="13788"/>
    <cellStyle name="CustomizationCells 4 3 5 2" xfId="13789"/>
    <cellStyle name="CustomizationCells 4 3 6" xfId="13790"/>
    <cellStyle name="CustomizationCells 4 3 6 2" xfId="13791"/>
    <cellStyle name="CustomizationCells 4 3 7" xfId="13792"/>
    <cellStyle name="CustomizationCells 4 30" xfId="13793"/>
    <cellStyle name="CustomizationCells 4 30 2" xfId="13794"/>
    <cellStyle name="CustomizationCells 4 31" xfId="13795"/>
    <cellStyle name="CustomizationCells 4 31 2" xfId="13796"/>
    <cellStyle name="CustomizationCells 4 32" xfId="13797"/>
    <cellStyle name="CustomizationCells 4 32 2" xfId="13798"/>
    <cellStyle name="CustomizationCells 4 33" xfId="13799"/>
    <cellStyle name="CustomizationCells 4 33 2" xfId="13800"/>
    <cellStyle name="CustomizationCells 4 34" xfId="13801"/>
    <cellStyle name="CustomizationCells 4 35" xfId="13802"/>
    <cellStyle name="CustomizationCells 4 36" xfId="13803"/>
    <cellStyle name="CustomizationCells 4 37" xfId="13804"/>
    <cellStyle name="CustomizationCells 4 38" xfId="13805"/>
    <cellStyle name="CustomizationCells 4 4" xfId="13806"/>
    <cellStyle name="CustomizationCells 4 4 2" xfId="13807"/>
    <cellStyle name="CustomizationCells 4 4 2 2" xfId="13808"/>
    <cellStyle name="CustomizationCells 4 4 3" xfId="13809"/>
    <cellStyle name="CustomizationCells 4 4 3 2" xfId="13810"/>
    <cellStyle name="CustomizationCells 4 4 4" xfId="13811"/>
    <cellStyle name="CustomizationCells 4 4 4 2" xfId="13812"/>
    <cellStyle name="CustomizationCells 4 4 5" xfId="13813"/>
    <cellStyle name="CustomizationCells 4 4 5 2" xfId="13814"/>
    <cellStyle name="CustomizationCells 4 4 6" xfId="13815"/>
    <cellStyle name="CustomizationCells 4 4 6 2" xfId="13816"/>
    <cellStyle name="CustomizationCells 4 4 7" xfId="13817"/>
    <cellStyle name="CustomizationCells 4 5" xfId="13818"/>
    <cellStyle name="CustomizationCells 4 5 2" xfId="13819"/>
    <cellStyle name="CustomizationCells 4 6" xfId="13820"/>
    <cellStyle name="CustomizationCells 4 6 2" xfId="13821"/>
    <cellStyle name="CustomizationCells 4 7" xfId="13822"/>
    <cellStyle name="CustomizationCells 4 7 2" xfId="13823"/>
    <cellStyle name="CustomizationCells 4 8" xfId="13824"/>
    <cellStyle name="CustomizationCells 4 8 2" xfId="13825"/>
    <cellStyle name="CustomizationCells 4 9" xfId="13826"/>
    <cellStyle name="CustomizationCells 4 9 2" xfId="13827"/>
    <cellStyle name="CustomizationCells 5" xfId="13828"/>
    <cellStyle name="CustomizationCells 5 10" xfId="13829"/>
    <cellStyle name="CustomizationCells 5 10 2" xfId="13830"/>
    <cellStyle name="CustomizationCells 5 11" xfId="13831"/>
    <cellStyle name="CustomizationCells 5 11 2" xfId="13832"/>
    <cellStyle name="CustomizationCells 5 12" xfId="13833"/>
    <cellStyle name="CustomizationCells 5 12 2" xfId="13834"/>
    <cellStyle name="CustomizationCells 5 13" xfId="13835"/>
    <cellStyle name="CustomizationCells 5 13 2" xfId="13836"/>
    <cellStyle name="CustomizationCells 5 14" xfId="13837"/>
    <cellStyle name="CustomizationCells 5 14 2" xfId="13838"/>
    <cellStyle name="CustomizationCells 5 15" xfId="13839"/>
    <cellStyle name="CustomizationCells 5 15 2" xfId="13840"/>
    <cellStyle name="CustomizationCells 5 16" xfId="13841"/>
    <cellStyle name="CustomizationCells 5 16 2" xfId="13842"/>
    <cellStyle name="CustomizationCells 5 17" xfId="13843"/>
    <cellStyle name="CustomizationCells 5 17 2" xfId="13844"/>
    <cellStyle name="CustomizationCells 5 18" xfId="13845"/>
    <cellStyle name="CustomizationCells 5 18 2" xfId="13846"/>
    <cellStyle name="CustomizationCells 5 19" xfId="13847"/>
    <cellStyle name="CustomizationCells 5 19 2" xfId="13848"/>
    <cellStyle name="CustomizationCells 5 2" xfId="13849"/>
    <cellStyle name="CustomizationCells 5 2 2" xfId="13850"/>
    <cellStyle name="CustomizationCells 5 2 2 2" xfId="13851"/>
    <cellStyle name="CustomizationCells 5 2 3" xfId="13852"/>
    <cellStyle name="CustomizationCells 5 2 3 2" xfId="13853"/>
    <cellStyle name="CustomizationCells 5 2 4" xfId="13854"/>
    <cellStyle name="CustomizationCells 5 2 4 2" xfId="13855"/>
    <cellStyle name="CustomizationCells 5 2 5" xfId="13856"/>
    <cellStyle name="CustomizationCells 5 2 5 2" xfId="13857"/>
    <cellStyle name="CustomizationCells 5 2 6" xfId="13858"/>
    <cellStyle name="CustomizationCells 5 2 6 2" xfId="13859"/>
    <cellStyle name="CustomizationCells 5 2 7" xfId="13860"/>
    <cellStyle name="CustomizationCells 5 2 7 2" xfId="13861"/>
    <cellStyle name="CustomizationCells 5 2 8" xfId="13862"/>
    <cellStyle name="CustomizationCells 5 20" xfId="13863"/>
    <cellStyle name="CustomizationCells 5 20 2" xfId="13864"/>
    <cellStyle name="CustomizationCells 5 21" xfId="13865"/>
    <cellStyle name="CustomizationCells 5 21 2" xfId="13866"/>
    <cellStyle name="CustomizationCells 5 22" xfId="13867"/>
    <cellStyle name="CustomizationCells 5 22 2" xfId="13868"/>
    <cellStyle name="CustomizationCells 5 23" xfId="13869"/>
    <cellStyle name="CustomizationCells 5 23 2" xfId="13870"/>
    <cellStyle name="CustomizationCells 5 24" xfId="13871"/>
    <cellStyle name="CustomizationCells 5 24 2" xfId="13872"/>
    <cellStyle name="CustomizationCells 5 25" xfId="13873"/>
    <cellStyle name="CustomizationCells 5 25 2" xfId="13874"/>
    <cellStyle name="CustomizationCells 5 26" xfId="13875"/>
    <cellStyle name="CustomizationCells 5 26 2" xfId="13876"/>
    <cellStyle name="CustomizationCells 5 27" xfId="13877"/>
    <cellStyle name="CustomizationCells 5 27 2" xfId="13878"/>
    <cellStyle name="CustomizationCells 5 28" xfId="13879"/>
    <cellStyle name="CustomizationCells 5 28 2" xfId="13880"/>
    <cellStyle name="CustomizationCells 5 29" xfId="13881"/>
    <cellStyle name="CustomizationCells 5 29 2" xfId="13882"/>
    <cellStyle name="CustomizationCells 5 3" xfId="13883"/>
    <cellStyle name="CustomizationCells 5 3 2" xfId="13884"/>
    <cellStyle name="CustomizationCells 5 3 2 2" xfId="13885"/>
    <cellStyle name="CustomizationCells 5 3 3" xfId="13886"/>
    <cellStyle name="CustomizationCells 5 3 3 2" xfId="13887"/>
    <cellStyle name="CustomizationCells 5 3 4" xfId="13888"/>
    <cellStyle name="CustomizationCells 5 3 4 2" xfId="13889"/>
    <cellStyle name="CustomizationCells 5 3 5" xfId="13890"/>
    <cellStyle name="CustomizationCells 5 3 5 2" xfId="13891"/>
    <cellStyle name="CustomizationCells 5 3 6" xfId="13892"/>
    <cellStyle name="CustomizationCells 5 3 6 2" xfId="13893"/>
    <cellStyle name="CustomizationCells 5 3 7" xfId="13894"/>
    <cellStyle name="CustomizationCells 5 30" xfId="13895"/>
    <cellStyle name="CustomizationCells 5 30 2" xfId="13896"/>
    <cellStyle name="CustomizationCells 5 31" xfId="13897"/>
    <cellStyle name="CustomizationCells 5 31 2" xfId="13898"/>
    <cellStyle name="CustomizationCells 5 32" xfId="13899"/>
    <cellStyle name="CustomizationCells 5 32 2" xfId="13900"/>
    <cellStyle name="CustomizationCells 5 33" xfId="13901"/>
    <cellStyle name="CustomizationCells 5 33 2" xfId="13902"/>
    <cellStyle name="CustomizationCells 5 34" xfId="13903"/>
    <cellStyle name="CustomizationCells 5 35" xfId="13904"/>
    <cellStyle name="CustomizationCells 5 36" xfId="13905"/>
    <cellStyle name="CustomizationCells 5 37" xfId="13906"/>
    <cellStyle name="CustomizationCells 5 38" xfId="13907"/>
    <cellStyle name="CustomizationCells 5 4" xfId="13908"/>
    <cellStyle name="CustomizationCells 5 4 2" xfId="13909"/>
    <cellStyle name="CustomizationCells 5 4 2 2" xfId="13910"/>
    <cellStyle name="CustomizationCells 5 4 3" xfId="13911"/>
    <cellStyle name="CustomizationCells 5 4 3 2" xfId="13912"/>
    <cellStyle name="CustomizationCells 5 4 4" xfId="13913"/>
    <cellStyle name="CustomizationCells 5 4 4 2" xfId="13914"/>
    <cellStyle name="CustomizationCells 5 4 5" xfId="13915"/>
    <cellStyle name="CustomizationCells 5 4 5 2" xfId="13916"/>
    <cellStyle name="CustomizationCells 5 4 6" xfId="13917"/>
    <cellStyle name="CustomizationCells 5 4 6 2" xfId="13918"/>
    <cellStyle name="CustomizationCells 5 4 7" xfId="13919"/>
    <cellStyle name="CustomizationCells 5 5" xfId="13920"/>
    <cellStyle name="CustomizationCells 5 5 2" xfId="13921"/>
    <cellStyle name="CustomizationCells 5 6" xfId="13922"/>
    <cellStyle name="CustomizationCells 5 6 2" xfId="13923"/>
    <cellStyle name="CustomizationCells 5 7" xfId="13924"/>
    <cellStyle name="CustomizationCells 5 7 2" xfId="13925"/>
    <cellStyle name="CustomizationCells 5 8" xfId="13926"/>
    <cellStyle name="CustomizationCells 5 8 2" xfId="13927"/>
    <cellStyle name="CustomizationCells 5 9" xfId="13928"/>
    <cellStyle name="CustomizationCells 5 9 2" xfId="13929"/>
    <cellStyle name="CustomizationCells 6" xfId="13930"/>
    <cellStyle name="CustomizationCells 6 10" xfId="13931"/>
    <cellStyle name="CustomizationCells 6 10 2" xfId="13932"/>
    <cellStyle name="CustomizationCells 6 11" xfId="13933"/>
    <cellStyle name="CustomizationCells 6 11 2" xfId="13934"/>
    <cellStyle name="CustomizationCells 6 12" xfId="13935"/>
    <cellStyle name="CustomizationCells 6 12 2" xfId="13936"/>
    <cellStyle name="CustomizationCells 6 13" xfId="13937"/>
    <cellStyle name="CustomizationCells 6 13 2" xfId="13938"/>
    <cellStyle name="CustomizationCells 6 14" xfId="13939"/>
    <cellStyle name="CustomizationCells 6 14 2" xfId="13940"/>
    <cellStyle name="CustomizationCells 6 15" xfId="13941"/>
    <cellStyle name="CustomizationCells 6 15 2" xfId="13942"/>
    <cellStyle name="CustomizationCells 6 16" xfId="13943"/>
    <cellStyle name="CustomizationCells 6 16 2" xfId="13944"/>
    <cellStyle name="CustomizationCells 6 17" xfId="13945"/>
    <cellStyle name="CustomizationCells 6 17 2" xfId="13946"/>
    <cellStyle name="CustomizationCells 6 18" xfId="13947"/>
    <cellStyle name="CustomizationCells 6 18 2" xfId="13948"/>
    <cellStyle name="CustomizationCells 6 19" xfId="13949"/>
    <cellStyle name="CustomizationCells 6 19 2" xfId="13950"/>
    <cellStyle name="CustomizationCells 6 2" xfId="13951"/>
    <cellStyle name="CustomizationCells 6 2 2" xfId="13952"/>
    <cellStyle name="CustomizationCells 6 2 2 2" xfId="13953"/>
    <cellStyle name="CustomizationCells 6 2 3" xfId="13954"/>
    <cellStyle name="CustomizationCells 6 2 3 2" xfId="13955"/>
    <cellStyle name="CustomizationCells 6 2 4" xfId="13956"/>
    <cellStyle name="CustomizationCells 6 2 4 2" xfId="13957"/>
    <cellStyle name="CustomizationCells 6 2 5" xfId="13958"/>
    <cellStyle name="CustomizationCells 6 2 5 2" xfId="13959"/>
    <cellStyle name="CustomizationCells 6 2 6" xfId="13960"/>
    <cellStyle name="CustomizationCells 6 2 6 2" xfId="13961"/>
    <cellStyle name="CustomizationCells 6 2 7" xfId="13962"/>
    <cellStyle name="CustomizationCells 6 2 7 2" xfId="13963"/>
    <cellStyle name="CustomizationCells 6 2 8" xfId="13964"/>
    <cellStyle name="CustomizationCells 6 20" xfId="13965"/>
    <cellStyle name="CustomizationCells 6 20 2" xfId="13966"/>
    <cellStyle name="CustomizationCells 6 21" xfId="13967"/>
    <cellStyle name="CustomizationCells 6 21 2" xfId="13968"/>
    <cellStyle name="CustomizationCells 6 22" xfId="13969"/>
    <cellStyle name="CustomizationCells 6 22 2" xfId="13970"/>
    <cellStyle name="CustomizationCells 6 23" xfId="13971"/>
    <cellStyle name="CustomizationCells 6 23 2" xfId="13972"/>
    <cellStyle name="CustomizationCells 6 24" xfId="13973"/>
    <cellStyle name="CustomizationCells 6 24 2" xfId="13974"/>
    <cellStyle name="CustomizationCells 6 25" xfId="13975"/>
    <cellStyle name="CustomizationCells 6 25 2" xfId="13976"/>
    <cellStyle name="CustomizationCells 6 26" xfId="13977"/>
    <cellStyle name="CustomizationCells 6 26 2" xfId="13978"/>
    <cellStyle name="CustomizationCells 6 27" xfId="13979"/>
    <cellStyle name="CustomizationCells 6 27 2" xfId="13980"/>
    <cellStyle name="CustomizationCells 6 28" xfId="13981"/>
    <cellStyle name="CustomizationCells 6 28 2" xfId="13982"/>
    <cellStyle name="CustomizationCells 6 29" xfId="13983"/>
    <cellStyle name="CustomizationCells 6 29 2" xfId="13984"/>
    <cellStyle name="CustomizationCells 6 3" xfId="13985"/>
    <cellStyle name="CustomizationCells 6 3 2" xfId="13986"/>
    <cellStyle name="CustomizationCells 6 3 2 2" xfId="13987"/>
    <cellStyle name="CustomizationCells 6 3 3" xfId="13988"/>
    <cellStyle name="CustomizationCells 6 3 3 2" xfId="13989"/>
    <cellStyle name="CustomizationCells 6 3 4" xfId="13990"/>
    <cellStyle name="CustomizationCells 6 3 4 2" xfId="13991"/>
    <cellStyle name="CustomizationCells 6 3 5" xfId="13992"/>
    <cellStyle name="CustomizationCells 6 3 5 2" xfId="13993"/>
    <cellStyle name="CustomizationCells 6 3 6" xfId="13994"/>
    <cellStyle name="CustomizationCells 6 3 6 2" xfId="13995"/>
    <cellStyle name="CustomizationCells 6 3 7" xfId="13996"/>
    <cellStyle name="CustomizationCells 6 30" xfId="13997"/>
    <cellStyle name="CustomizationCells 6 30 2" xfId="13998"/>
    <cellStyle name="CustomizationCells 6 31" xfId="13999"/>
    <cellStyle name="CustomizationCells 6 31 2" xfId="14000"/>
    <cellStyle name="CustomizationCells 6 32" xfId="14001"/>
    <cellStyle name="CustomizationCells 6 32 2" xfId="14002"/>
    <cellStyle name="CustomizationCells 6 33" xfId="14003"/>
    <cellStyle name="CustomizationCells 6 33 2" xfId="14004"/>
    <cellStyle name="CustomizationCells 6 34" xfId="14005"/>
    <cellStyle name="CustomizationCells 6 35" xfId="14006"/>
    <cellStyle name="CustomizationCells 6 36" xfId="14007"/>
    <cellStyle name="CustomizationCells 6 37" xfId="14008"/>
    <cellStyle name="CustomizationCells 6 38" xfId="14009"/>
    <cellStyle name="CustomizationCells 6 4" xfId="14010"/>
    <cellStyle name="CustomizationCells 6 4 2" xfId="14011"/>
    <cellStyle name="CustomizationCells 6 4 2 2" xfId="14012"/>
    <cellStyle name="CustomizationCells 6 4 3" xfId="14013"/>
    <cellStyle name="CustomizationCells 6 4 3 2" xfId="14014"/>
    <cellStyle name="CustomizationCells 6 4 4" xfId="14015"/>
    <cellStyle name="CustomizationCells 6 4 4 2" xfId="14016"/>
    <cellStyle name="CustomizationCells 6 4 5" xfId="14017"/>
    <cellStyle name="CustomizationCells 6 4 5 2" xfId="14018"/>
    <cellStyle name="CustomizationCells 6 4 6" xfId="14019"/>
    <cellStyle name="CustomizationCells 6 4 6 2" xfId="14020"/>
    <cellStyle name="CustomizationCells 6 4 7" xfId="14021"/>
    <cellStyle name="CustomizationCells 6 5" xfId="14022"/>
    <cellStyle name="CustomizationCells 6 5 2" xfId="14023"/>
    <cellStyle name="CustomizationCells 6 6" xfId="14024"/>
    <cellStyle name="CustomizationCells 6 6 2" xfId="14025"/>
    <cellStyle name="CustomizationCells 6 7" xfId="14026"/>
    <cellStyle name="CustomizationCells 6 7 2" xfId="14027"/>
    <cellStyle name="CustomizationCells 6 8" xfId="14028"/>
    <cellStyle name="CustomizationCells 6 8 2" xfId="14029"/>
    <cellStyle name="CustomizationCells 6 9" xfId="14030"/>
    <cellStyle name="CustomizationCells 6 9 2" xfId="14031"/>
    <cellStyle name="CustomizationCells 7" xfId="14032"/>
    <cellStyle name="CustomizationCells 7 10" xfId="14033"/>
    <cellStyle name="CustomizationCells 7 10 2" xfId="14034"/>
    <cellStyle name="CustomizationCells 7 11" xfId="14035"/>
    <cellStyle name="CustomizationCells 7 11 2" xfId="14036"/>
    <cellStyle name="CustomizationCells 7 12" xfId="14037"/>
    <cellStyle name="CustomizationCells 7 12 2" xfId="14038"/>
    <cellStyle name="CustomizationCells 7 13" xfId="14039"/>
    <cellStyle name="CustomizationCells 7 13 2" xfId="14040"/>
    <cellStyle name="CustomizationCells 7 14" xfId="14041"/>
    <cellStyle name="CustomizationCells 7 14 2" xfId="14042"/>
    <cellStyle name="CustomizationCells 7 15" xfId="14043"/>
    <cellStyle name="CustomizationCells 7 15 2" xfId="14044"/>
    <cellStyle name="CustomizationCells 7 16" xfId="14045"/>
    <cellStyle name="CustomizationCells 7 16 2" xfId="14046"/>
    <cellStyle name="CustomizationCells 7 17" xfId="14047"/>
    <cellStyle name="CustomizationCells 7 17 2" xfId="14048"/>
    <cellStyle name="CustomizationCells 7 18" xfId="14049"/>
    <cellStyle name="CustomizationCells 7 18 2" xfId="14050"/>
    <cellStyle name="CustomizationCells 7 19" xfId="14051"/>
    <cellStyle name="CustomizationCells 7 19 2" xfId="14052"/>
    <cellStyle name="CustomizationCells 7 2" xfId="14053"/>
    <cellStyle name="CustomizationCells 7 2 2" xfId="14054"/>
    <cellStyle name="CustomizationCells 7 2 2 2" xfId="14055"/>
    <cellStyle name="CustomizationCells 7 2 3" xfId="14056"/>
    <cellStyle name="CustomizationCells 7 2 3 2" xfId="14057"/>
    <cellStyle name="CustomizationCells 7 2 4" xfId="14058"/>
    <cellStyle name="CustomizationCells 7 2 4 2" xfId="14059"/>
    <cellStyle name="CustomizationCells 7 2 5" xfId="14060"/>
    <cellStyle name="CustomizationCells 7 2 5 2" xfId="14061"/>
    <cellStyle name="CustomizationCells 7 2 6" xfId="14062"/>
    <cellStyle name="CustomizationCells 7 2 6 2" xfId="14063"/>
    <cellStyle name="CustomizationCells 7 2 7" xfId="14064"/>
    <cellStyle name="CustomizationCells 7 20" xfId="14065"/>
    <cellStyle name="CustomizationCells 7 20 2" xfId="14066"/>
    <cellStyle name="CustomizationCells 7 21" xfId="14067"/>
    <cellStyle name="CustomizationCells 7 21 2" xfId="14068"/>
    <cellStyle name="CustomizationCells 7 22" xfId="14069"/>
    <cellStyle name="CustomizationCells 7 22 2" xfId="14070"/>
    <cellStyle name="CustomizationCells 7 23" xfId="14071"/>
    <cellStyle name="CustomizationCells 7 23 2" xfId="14072"/>
    <cellStyle name="CustomizationCells 7 24" xfId="14073"/>
    <cellStyle name="CustomizationCells 7 24 2" xfId="14074"/>
    <cellStyle name="CustomizationCells 7 25" xfId="14075"/>
    <cellStyle name="CustomizationCells 7 25 2" xfId="14076"/>
    <cellStyle name="CustomizationCells 7 26" xfId="14077"/>
    <cellStyle name="CustomizationCells 7 26 2" xfId="14078"/>
    <cellStyle name="CustomizationCells 7 27" xfId="14079"/>
    <cellStyle name="CustomizationCells 7 27 2" xfId="14080"/>
    <cellStyle name="CustomizationCells 7 28" xfId="14081"/>
    <cellStyle name="CustomizationCells 7 28 2" xfId="14082"/>
    <cellStyle name="CustomizationCells 7 29" xfId="14083"/>
    <cellStyle name="CustomizationCells 7 29 2" xfId="14084"/>
    <cellStyle name="CustomizationCells 7 3" xfId="14085"/>
    <cellStyle name="CustomizationCells 7 3 2" xfId="14086"/>
    <cellStyle name="CustomizationCells 7 3 2 2" xfId="14087"/>
    <cellStyle name="CustomizationCells 7 3 3" xfId="14088"/>
    <cellStyle name="CustomizationCells 7 3 3 2" xfId="14089"/>
    <cellStyle name="CustomizationCells 7 3 4" xfId="14090"/>
    <cellStyle name="CustomizationCells 7 3 4 2" xfId="14091"/>
    <cellStyle name="CustomizationCells 7 3 5" xfId="14092"/>
    <cellStyle name="CustomizationCells 7 3 5 2" xfId="14093"/>
    <cellStyle name="CustomizationCells 7 3 6" xfId="14094"/>
    <cellStyle name="CustomizationCells 7 3 6 2" xfId="14095"/>
    <cellStyle name="CustomizationCells 7 3 7" xfId="14096"/>
    <cellStyle name="CustomizationCells 7 30" xfId="14097"/>
    <cellStyle name="CustomizationCells 7 30 2" xfId="14098"/>
    <cellStyle name="CustomizationCells 7 31" xfId="14099"/>
    <cellStyle name="CustomizationCells 7 31 2" xfId="14100"/>
    <cellStyle name="CustomizationCells 7 32" xfId="14101"/>
    <cellStyle name="CustomizationCells 7 32 2" xfId="14102"/>
    <cellStyle name="CustomizationCells 7 33" xfId="14103"/>
    <cellStyle name="CustomizationCells 7 34" xfId="14104"/>
    <cellStyle name="CustomizationCells 7 35" xfId="14105"/>
    <cellStyle name="CustomizationCells 7 36" xfId="14106"/>
    <cellStyle name="CustomizationCells 7 37" xfId="14107"/>
    <cellStyle name="CustomizationCells 7 4" xfId="14108"/>
    <cellStyle name="CustomizationCells 7 4 2" xfId="14109"/>
    <cellStyle name="CustomizationCells 7 5" xfId="14110"/>
    <cellStyle name="CustomizationCells 7 5 2" xfId="14111"/>
    <cellStyle name="CustomizationCells 7 6" xfId="14112"/>
    <cellStyle name="CustomizationCells 7 6 2" xfId="14113"/>
    <cellStyle name="CustomizationCells 7 7" xfId="14114"/>
    <cellStyle name="CustomizationCells 7 7 2" xfId="14115"/>
    <cellStyle name="CustomizationCells 7 8" xfId="14116"/>
    <cellStyle name="CustomizationCells 7 8 2" xfId="14117"/>
    <cellStyle name="CustomizationCells 7 9" xfId="14118"/>
    <cellStyle name="CustomizationCells 7 9 2" xfId="14119"/>
    <cellStyle name="CustomizationCells 8" xfId="14120"/>
    <cellStyle name="CustomizationCells 8 10" xfId="14121"/>
    <cellStyle name="CustomizationCells 8 10 2" xfId="14122"/>
    <cellStyle name="CustomizationCells 8 11" xfId="14123"/>
    <cellStyle name="CustomizationCells 8 11 2" xfId="14124"/>
    <cellStyle name="CustomizationCells 8 12" xfId="14125"/>
    <cellStyle name="CustomizationCells 8 12 2" xfId="14126"/>
    <cellStyle name="CustomizationCells 8 13" xfId="14127"/>
    <cellStyle name="CustomizationCells 8 13 2" xfId="14128"/>
    <cellStyle name="CustomizationCells 8 14" xfId="14129"/>
    <cellStyle name="CustomizationCells 8 14 2" xfId="14130"/>
    <cellStyle name="CustomizationCells 8 15" xfId="14131"/>
    <cellStyle name="CustomizationCells 8 15 2" xfId="14132"/>
    <cellStyle name="CustomizationCells 8 16" xfId="14133"/>
    <cellStyle name="CustomizationCells 8 16 2" xfId="14134"/>
    <cellStyle name="CustomizationCells 8 17" xfId="14135"/>
    <cellStyle name="CustomizationCells 8 17 2" xfId="14136"/>
    <cellStyle name="CustomizationCells 8 18" xfId="14137"/>
    <cellStyle name="CustomizationCells 8 18 2" xfId="14138"/>
    <cellStyle name="CustomizationCells 8 19" xfId="14139"/>
    <cellStyle name="CustomizationCells 8 19 2" xfId="14140"/>
    <cellStyle name="CustomizationCells 8 2" xfId="14141"/>
    <cellStyle name="CustomizationCells 8 2 2" xfId="14142"/>
    <cellStyle name="CustomizationCells 8 2 2 2" xfId="14143"/>
    <cellStyle name="CustomizationCells 8 2 3" xfId="14144"/>
    <cellStyle name="CustomizationCells 8 2 3 2" xfId="14145"/>
    <cellStyle name="CustomizationCells 8 2 4" xfId="14146"/>
    <cellStyle name="CustomizationCells 8 2 4 2" xfId="14147"/>
    <cellStyle name="CustomizationCells 8 2 5" xfId="14148"/>
    <cellStyle name="CustomizationCells 8 2 5 2" xfId="14149"/>
    <cellStyle name="CustomizationCells 8 2 6" xfId="14150"/>
    <cellStyle name="CustomizationCells 8 2 6 2" xfId="14151"/>
    <cellStyle name="CustomizationCells 8 2 7" xfId="14152"/>
    <cellStyle name="CustomizationCells 8 20" xfId="14153"/>
    <cellStyle name="CustomizationCells 8 20 2" xfId="14154"/>
    <cellStyle name="CustomizationCells 8 21" xfId="14155"/>
    <cellStyle name="CustomizationCells 8 21 2" xfId="14156"/>
    <cellStyle name="CustomizationCells 8 22" xfId="14157"/>
    <cellStyle name="CustomizationCells 8 22 2" xfId="14158"/>
    <cellStyle name="CustomizationCells 8 23" xfId="14159"/>
    <cellStyle name="CustomizationCells 8 23 2" xfId="14160"/>
    <cellStyle name="CustomizationCells 8 24" xfId="14161"/>
    <cellStyle name="CustomizationCells 8 24 2" xfId="14162"/>
    <cellStyle name="CustomizationCells 8 25" xfId="14163"/>
    <cellStyle name="CustomizationCells 8 25 2" xfId="14164"/>
    <cellStyle name="CustomizationCells 8 26" xfId="14165"/>
    <cellStyle name="CustomizationCells 8 26 2" xfId="14166"/>
    <cellStyle name="CustomizationCells 8 27" xfId="14167"/>
    <cellStyle name="CustomizationCells 8 27 2" xfId="14168"/>
    <cellStyle name="CustomizationCells 8 28" xfId="14169"/>
    <cellStyle name="CustomizationCells 8 28 2" xfId="14170"/>
    <cellStyle name="CustomizationCells 8 29" xfId="14171"/>
    <cellStyle name="CustomizationCells 8 29 2" xfId="14172"/>
    <cellStyle name="CustomizationCells 8 3" xfId="14173"/>
    <cellStyle name="CustomizationCells 8 3 2" xfId="14174"/>
    <cellStyle name="CustomizationCells 8 3 2 2" xfId="14175"/>
    <cellStyle name="CustomizationCells 8 3 3" xfId="14176"/>
    <cellStyle name="CustomizationCells 8 3 3 2" xfId="14177"/>
    <cellStyle name="CustomizationCells 8 3 4" xfId="14178"/>
    <cellStyle name="CustomizationCells 8 3 4 2" xfId="14179"/>
    <cellStyle name="CustomizationCells 8 3 5" xfId="14180"/>
    <cellStyle name="CustomizationCells 8 3 5 2" xfId="14181"/>
    <cellStyle name="CustomizationCells 8 3 6" xfId="14182"/>
    <cellStyle name="CustomizationCells 8 3 6 2" xfId="14183"/>
    <cellStyle name="CustomizationCells 8 3 7" xfId="14184"/>
    <cellStyle name="CustomizationCells 8 30" xfId="14185"/>
    <cellStyle name="CustomizationCells 8 30 2" xfId="14186"/>
    <cellStyle name="CustomizationCells 8 31" xfId="14187"/>
    <cellStyle name="CustomizationCells 8 31 2" xfId="14188"/>
    <cellStyle name="CustomizationCells 8 32" xfId="14189"/>
    <cellStyle name="CustomizationCells 8 32 2" xfId="14190"/>
    <cellStyle name="CustomizationCells 8 33" xfId="14191"/>
    <cellStyle name="CustomizationCells 8 34" xfId="14192"/>
    <cellStyle name="CustomizationCells 8 35" xfId="14193"/>
    <cellStyle name="CustomizationCells 8 36" xfId="14194"/>
    <cellStyle name="CustomizationCells 8 37" xfId="14195"/>
    <cellStyle name="CustomizationCells 8 4" xfId="14196"/>
    <cellStyle name="CustomizationCells 8 4 2" xfId="14197"/>
    <cellStyle name="CustomizationCells 8 5" xfId="14198"/>
    <cellStyle name="CustomizationCells 8 5 2" xfId="14199"/>
    <cellStyle name="CustomizationCells 8 6" xfId="14200"/>
    <cellStyle name="CustomizationCells 8 6 2" xfId="14201"/>
    <cellStyle name="CustomizationCells 8 7" xfId="14202"/>
    <cellStyle name="CustomizationCells 8 7 2" xfId="14203"/>
    <cellStyle name="CustomizationCells 8 8" xfId="14204"/>
    <cellStyle name="CustomizationCells 8 8 2" xfId="14205"/>
    <cellStyle name="CustomizationCells 8 9" xfId="14206"/>
    <cellStyle name="CustomizationCells 8 9 2" xfId="14207"/>
    <cellStyle name="CustomizationCells 9" xfId="14208"/>
    <cellStyle name="CustomizationCells 9 10" xfId="14209"/>
    <cellStyle name="CustomizationCells 9 10 2" xfId="14210"/>
    <cellStyle name="CustomizationCells 9 11" xfId="14211"/>
    <cellStyle name="CustomizationCells 9 11 2" xfId="14212"/>
    <cellStyle name="CustomizationCells 9 12" xfId="14213"/>
    <cellStyle name="CustomizationCells 9 12 2" xfId="14214"/>
    <cellStyle name="CustomizationCells 9 13" xfId="14215"/>
    <cellStyle name="CustomizationCells 9 13 2" xfId="14216"/>
    <cellStyle name="CustomizationCells 9 14" xfId="14217"/>
    <cellStyle name="CustomizationCells 9 14 2" xfId="14218"/>
    <cellStyle name="CustomizationCells 9 15" xfId="14219"/>
    <cellStyle name="CustomizationCells 9 15 2" xfId="14220"/>
    <cellStyle name="CustomizationCells 9 16" xfId="14221"/>
    <cellStyle name="CustomizationCells 9 16 2" xfId="14222"/>
    <cellStyle name="CustomizationCells 9 17" xfId="14223"/>
    <cellStyle name="CustomizationCells 9 17 2" xfId="14224"/>
    <cellStyle name="CustomizationCells 9 18" xfId="14225"/>
    <cellStyle name="CustomizationCells 9 18 2" xfId="14226"/>
    <cellStyle name="CustomizationCells 9 19" xfId="14227"/>
    <cellStyle name="CustomizationCells 9 19 2" xfId="14228"/>
    <cellStyle name="CustomizationCells 9 2" xfId="14229"/>
    <cellStyle name="CustomizationCells 9 2 2" xfId="14230"/>
    <cellStyle name="CustomizationCells 9 2 2 2" xfId="14231"/>
    <cellStyle name="CustomizationCells 9 2 3" xfId="14232"/>
    <cellStyle name="CustomizationCells 9 2 3 2" xfId="14233"/>
    <cellStyle name="CustomizationCells 9 2 4" xfId="14234"/>
    <cellStyle name="CustomizationCells 9 2 4 2" xfId="14235"/>
    <cellStyle name="CustomizationCells 9 2 5" xfId="14236"/>
    <cellStyle name="CustomizationCells 9 2 5 2" xfId="14237"/>
    <cellStyle name="CustomizationCells 9 2 6" xfId="14238"/>
    <cellStyle name="CustomizationCells 9 2 6 2" xfId="14239"/>
    <cellStyle name="CustomizationCells 9 2 7" xfId="14240"/>
    <cellStyle name="CustomizationCells 9 20" xfId="14241"/>
    <cellStyle name="CustomizationCells 9 20 2" xfId="14242"/>
    <cellStyle name="CustomizationCells 9 21" xfId="14243"/>
    <cellStyle name="CustomizationCells 9 21 2" xfId="14244"/>
    <cellStyle name="CustomizationCells 9 22" xfId="14245"/>
    <cellStyle name="CustomizationCells 9 22 2" xfId="14246"/>
    <cellStyle name="CustomizationCells 9 23" xfId="14247"/>
    <cellStyle name="CustomizationCells 9 23 2" xfId="14248"/>
    <cellStyle name="CustomizationCells 9 24" xfId="14249"/>
    <cellStyle name="CustomizationCells 9 24 2" xfId="14250"/>
    <cellStyle name="CustomizationCells 9 25" xfId="14251"/>
    <cellStyle name="CustomizationCells 9 25 2" xfId="14252"/>
    <cellStyle name="CustomizationCells 9 26" xfId="14253"/>
    <cellStyle name="CustomizationCells 9 26 2" xfId="14254"/>
    <cellStyle name="CustomizationCells 9 27" xfId="14255"/>
    <cellStyle name="CustomizationCells 9 27 2" xfId="14256"/>
    <cellStyle name="CustomizationCells 9 28" xfId="14257"/>
    <cellStyle name="CustomizationCells 9 28 2" xfId="14258"/>
    <cellStyle name="CustomizationCells 9 29" xfId="14259"/>
    <cellStyle name="CustomizationCells 9 29 2" xfId="14260"/>
    <cellStyle name="CustomizationCells 9 3" xfId="14261"/>
    <cellStyle name="CustomizationCells 9 3 2" xfId="14262"/>
    <cellStyle name="CustomizationCells 9 3 2 2" xfId="14263"/>
    <cellStyle name="CustomizationCells 9 3 3" xfId="14264"/>
    <cellStyle name="CustomizationCells 9 3 3 2" xfId="14265"/>
    <cellStyle name="CustomizationCells 9 3 4" xfId="14266"/>
    <cellStyle name="CustomizationCells 9 3 4 2" xfId="14267"/>
    <cellStyle name="CustomizationCells 9 3 5" xfId="14268"/>
    <cellStyle name="CustomizationCells 9 3 5 2" xfId="14269"/>
    <cellStyle name="CustomizationCells 9 3 6" xfId="14270"/>
    <cellStyle name="CustomizationCells 9 3 6 2" xfId="14271"/>
    <cellStyle name="CustomizationCells 9 3 7" xfId="14272"/>
    <cellStyle name="CustomizationCells 9 30" xfId="14273"/>
    <cellStyle name="CustomizationCells 9 30 2" xfId="14274"/>
    <cellStyle name="CustomizationCells 9 31" xfId="14275"/>
    <cellStyle name="CustomizationCells 9 31 2" xfId="14276"/>
    <cellStyle name="CustomizationCells 9 32" xfId="14277"/>
    <cellStyle name="CustomizationCells 9 32 2" xfId="14278"/>
    <cellStyle name="CustomizationCells 9 33" xfId="14279"/>
    <cellStyle name="CustomizationCells 9 34" xfId="14280"/>
    <cellStyle name="CustomizationCells 9 35" xfId="14281"/>
    <cellStyle name="CustomizationCells 9 36" xfId="14282"/>
    <cellStyle name="CustomizationCells 9 37" xfId="14283"/>
    <cellStyle name="CustomizationCells 9 4" xfId="14284"/>
    <cellStyle name="CustomizationCells 9 4 2" xfId="14285"/>
    <cellStyle name="CustomizationCells 9 5" xfId="14286"/>
    <cellStyle name="CustomizationCells 9 5 2" xfId="14287"/>
    <cellStyle name="CustomizationCells 9 6" xfId="14288"/>
    <cellStyle name="CustomizationCells 9 6 2" xfId="14289"/>
    <cellStyle name="CustomizationCells 9 7" xfId="14290"/>
    <cellStyle name="CustomizationCells 9 7 2" xfId="14291"/>
    <cellStyle name="CustomizationCells 9 8" xfId="14292"/>
    <cellStyle name="CustomizationCells 9 8 2" xfId="14293"/>
    <cellStyle name="CustomizationCells 9 9" xfId="14294"/>
    <cellStyle name="CustomizationCells 9 9 2" xfId="14295"/>
    <cellStyle name="CustomizationGreenCells" xfId="14296"/>
    <cellStyle name="CustomizationGreenCells 10" xfId="14297"/>
    <cellStyle name="CustomizationGreenCells 10 2" xfId="14298"/>
    <cellStyle name="CustomizationGreenCells 11" xfId="14299"/>
    <cellStyle name="CustomizationGreenCells 11 2" xfId="14300"/>
    <cellStyle name="CustomizationGreenCells 12" xfId="14301"/>
    <cellStyle name="CustomizationGreenCells 12 2" xfId="14302"/>
    <cellStyle name="CustomizationGreenCells 13" xfId="14303"/>
    <cellStyle name="CustomizationGreenCells 13 2" xfId="14304"/>
    <cellStyle name="CustomizationGreenCells 14" xfId="14305"/>
    <cellStyle name="CustomizationGreenCells 14 2" xfId="14306"/>
    <cellStyle name="CustomizationGreenCells 15" xfId="14307"/>
    <cellStyle name="CustomizationGreenCells 15 2" xfId="14308"/>
    <cellStyle name="CustomizationGreenCells 16" xfId="14309"/>
    <cellStyle name="CustomizationGreenCells 16 2" xfId="14310"/>
    <cellStyle name="CustomizationGreenCells 17" xfId="14311"/>
    <cellStyle name="CustomizationGreenCells 17 2" xfId="14312"/>
    <cellStyle name="CustomizationGreenCells 18" xfId="14313"/>
    <cellStyle name="CustomizationGreenCells 18 2" xfId="14314"/>
    <cellStyle name="CustomizationGreenCells 19" xfId="14315"/>
    <cellStyle name="CustomizationGreenCells 19 2" xfId="14316"/>
    <cellStyle name="CustomizationGreenCells 2" xfId="14317"/>
    <cellStyle name="CustomizationGreenCells 2 10" xfId="14318"/>
    <cellStyle name="CustomizationGreenCells 2 10 2" xfId="14319"/>
    <cellStyle name="CustomizationGreenCells 2 10 2 2" xfId="14320"/>
    <cellStyle name="CustomizationGreenCells 2 10 3" xfId="14321"/>
    <cellStyle name="CustomizationGreenCells 2 10 3 2" xfId="14322"/>
    <cellStyle name="CustomizationGreenCells 2 10 4" xfId="14323"/>
    <cellStyle name="CustomizationGreenCells 2 10 4 2" xfId="14324"/>
    <cellStyle name="CustomizationGreenCells 2 10 5" xfId="14325"/>
    <cellStyle name="CustomizationGreenCells 2 10 5 2" xfId="14326"/>
    <cellStyle name="CustomizationGreenCells 2 10 6" xfId="14327"/>
    <cellStyle name="CustomizationGreenCells 2 10 6 2" xfId="14328"/>
    <cellStyle name="CustomizationGreenCells 2 10 7" xfId="14329"/>
    <cellStyle name="CustomizationGreenCells 2 10 7 2" xfId="14330"/>
    <cellStyle name="CustomizationGreenCells 2 10 8" xfId="14331"/>
    <cellStyle name="CustomizationGreenCells 2 11" xfId="14332"/>
    <cellStyle name="CustomizationGreenCells 2 11 2" xfId="14333"/>
    <cellStyle name="CustomizationGreenCells 2 11 2 2" xfId="14334"/>
    <cellStyle name="CustomizationGreenCells 2 11 3" xfId="14335"/>
    <cellStyle name="CustomizationGreenCells 2 11 3 2" xfId="14336"/>
    <cellStyle name="CustomizationGreenCells 2 11 4" xfId="14337"/>
    <cellStyle name="CustomizationGreenCells 2 11 4 2" xfId="14338"/>
    <cellStyle name="CustomizationGreenCells 2 11 5" xfId="14339"/>
    <cellStyle name="CustomizationGreenCells 2 11 5 2" xfId="14340"/>
    <cellStyle name="CustomizationGreenCells 2 11 6" xfId="14341"/>
    <cellStyle name="CustomizationGreenCells 2 11 6 2" xfId="14342"/>
    <cellStyle name="CustomizationGreenCells 2 11 7" xfId="14343"/>
    <cellStyle name="CustomizationGreenCells 2 12" xfId="14344"/>
    <cellStyle name="CustomizationGreenCells 2 12 2" xfId="14345"/>
    <cellStyle name="CustomizationGreenCells 2 12 2 2" xfId="14346"/>
    <cellStyle name="CustomizationGreenCells 2 12 3" xfId="14347"/>
    <cellStyle name="CustomizationGreenCells 2 12 3 2" xfId="14348"/>
    <cellStyle name="CustomizationGreenCells 2 12 4" xfId="14349"/>
    <cellStyle name="CustomizationGreenCells 2 12 4 2" xfId="14350"/>
    <cellStyle name="CustomizationGreenCells 2 12 5" xfId="14351"/>
    <cellStyle name="CustomizationGreenCells 2 12 5 2" xfId="14352"/>
    <cellStyle name="CustomizationGreenCells 2 12 6" xfId="14353"/>
    <cellStyle name="CustomizationGreenCells 2 12 6 2" xfId="14354"/>
    <cellStyle name="CustomizationGreenCells 2 12 7" xfId="14355"/>
    <cellStyle name="CustomizationGreenCells 2 13" xfId="14356"/>
    <cellStyle name="CustomizationGreenCells 2 13 2" xfId="14357"/>
    <cellStyle name="CustomizationGreenCells 2 14" xfId="14358"/>
    <cellStyle name="CustomizationGreenCells 2 14 2" xfId="14359"/>
    <cellStyle name="CustomizationGreenCells 2 15" xfId="14360"/>
    <cellStyle name="CustomizationGreenCells 2 15 2" xfId="14361"/>
    <cellStyle name="CustomizationGreenCells 2 16" xfId="14362"/>
    <cellStyle name="CustomizationGreenCells 2 16 2" xfId="14363"/>
    <cellStyle name="CustomizationGreenCells 2 17" xfId="14364"/>
    <cellStyle name="CustomizationGreenCells 2 17 2" xfId="14365"/>
    <cellStyle name="CustomizationGreenCells 2 18" xfId="14366"/>
    <cellStyle name="CustomizationGreenCells 2 18 2" xfId="14367"/>
    <cellStyle name="CustomizationGreenCells 2 19" xfId="14368"/>
    <cellStyle name="CustomizationGreenCells 2 19 2" xfId="14369"/>
    <cellStyle name="CustomizationGreenCells 2 2" xfId="14370"/>
    <cellStyle name="CustomizationGreenCells 2 2 10" xfId="14371"/>
    <cellStyle name="CustomizationGreenCells 2 2 10 2" xfId="14372"/>
    <cellStyle name="CustomizationGreenCells 2 2 11" xfId="14373"/>
    <cellStyle name="CustomizationGreenCells 2 2 11 2" xfId="14374"/>
    <cellStyle name="CustomizationGreenCells 2 2 12" xfId="14375"/>
    <cellStyle name="CustomizationGreenCells 2 2 12 2" xfId="14376"/>
    <cellStyle name="CustomizationGreenCells 2 2 13" xfId="14377"/>
    <cellStyle name="CustomizationGreenCells 2 2 13 2" xfId="14378"/>
    <cellStyle name="CustomizationGreenCells 2 2 14" xfId="14379"/>
    <cellStyle name="CustomizationGreenCells 2 2 14 2" xfId="14380"/>
    <cellStyle name="CustomizationGreenCells 2 2 15" xfId="14381"/>
    <cellStyle name="CustomizationGreenCells 2 2 15 2" xfId="14382"/>
    <cellStyle name="CustomizationGreenCells 2 2 16" xfId="14383"/>
    <cellStyle name="CustomizationGreenCells 2 2 16 2" xfId="14384"/>
    <cellStyle name="CustomizationGreenCells 2 2 17" xfId="14385"/>
    <cellStyle name="CustomizationGreenCells 2 2 17 2" xfId="14386"/>
    <cellStyle name="CustomizationGreenCells 2 2 18" xfId="14387"/>
    <cellStyle name="CustomizationGreenCells 2 2 18 2" xfId="14388"/>
    <cellStyle name="CustomizationGreenCells 2 2 19" xfId="14389"/>
    <cellStyle name="CustomizationGreenCells 2 2 19 2" xfId="14390"/>
    <cellStyle name="CustomizationGreenCells 2 2 2" xfId="14391"/>
    <cellStyle name="CustomizationGreenCells 2 2 2 2" xfId="14392"/>
    <cellStyle name="CustomizationGreenCells 2 2 2 2 2" xfId="14393"/>
    <cellStyle name="CustomizationGreenCells 2 2 2 3" xfId="14394"/>
    <cellStyle name="CustomizationGreenCells 2 2 2 3 2" xfId="14395"/>
    <cellStyle name="CustomizationGreenCells 2 2 2 4" xfId="14396"/>
    <cellStyle name="CustomizationGreenCells 2 2 2 4 2" xfId="14397"/>
    <cellStyle name="CustomizationGreenCells 2 2 2 5" xfId="14398"/>
    <cellStyle name="CustomizationGreenCells 2 2 2 5 2" xfId="14399"/>
    <cellStyle name="CustomizationGreenCells 2 2 2 6" xfId="14400"/>
    <cellStyle name="CustomizationGreenCells 2 2 2 6 2" xfId="14401"/>
    <cellStyle name="CustomizationGreenCells 2 2 2 7" xfId="14402"/>
    <cellStyle name="CustomizationGreenCells 2 2 2 7 2" xfId="14403"/>
    <cellStyle name="CustomizationGreenCells 2 2 2 8" xfId="14404"/>
    <cellStyle name="CustomizationGreenCells 2 2 20" xfId="14405"/>
    <cellStyle name="CustomizationGreenCells 2 2 20 2" xfId="14406"/>
    <cellStyle name="CustomizationGreenCells 2 2 21" xfId="14407"/>
    <cellStyle name="CustomizationGreenCells 2 2 21 2" xfId="14408"/>
    <cellStyle name="CustomizationGreenCells 2 2 22" xfId="14409"/>
    <cellStyle name="CustomizationGreenCells 2 2 22 2" xfId="14410"/>
    <cellStyle name="CustomizationGreenCells 2 2 23" xfId="14411"/>
    <cellStyle name="CustomizationGreenCells 2 2 23 2" xfId="14412"/>
    <cellStyle name="CustomizationGreenCells 2 2 24" xfId="14413"/>
    <cellStyle name="CustomizationGreenCells 2 2 24 2" xfId="14414"/>
    <cellStyle name="CustomizationGreenCells 2 2 25" xfId="14415"/>
    <cellStyle name="CustomizationGreenCells 2 2 25 2" xfId="14416"/>
    <cellStyle name="CustomizationGreenCells 2 2 26" xfId="14417"/>
    <cellStyle name="CustomizationGreenCells 2 2 26 2" xfId="14418"/>
    <cellStyle name="CustomizationGreenCells 2 2 27" xfId="14419"/>
    <cellStyle name="CustomizationGreenCells 2 2 27 2" xfId="14420"/>
    <cellStyle name="CustomizationGreenCells 2 2 28" xfId="14421"/>
    <cellStyle name="CustomizationGreenCells 2 2 28 2" xfId="14422"/>
    <cellStyle name="CustomizationGreenCells 2 2 29" xfId="14423"/>
    <cellStyle name="CustomizationGreenCells 2 2 29 2" xfId="14424"/>
    <cellStyle name="CustomizationGreenCells 2 2 3" xfId="14425"/>
    <cellStyle name="CustomizationGreenCells 2 2 3 2" xfId="14426"/>
    <cellStyle name="CustomizationGreenCells 2 2 3 2 2" xfId="14427"/>
    <cellStyle name="CustomizationGreenCells 2 2 3 3" xfId="14428"/>
    <cellStyle name="CustomizationGreenCells 2 2 3 3 2" xfId="14429"/>
    <cellStyle name="CustomizationGreenCells 2 2 3 4" xfId="14430"/>
    <cellStyle name="CustomizationGreenCells 2 2 3 4 2" xfId="14431"/>
    <cellStyle name="CustomizationGreenCells 2 2 3 5" xfId="14432"/>
    <cellStyle name="CustomizationGreenCells 2 2 3 5 2" xfId="14433"/>
    <cellStyle name="CustomizationGreenCells 2 2 3 6" xfId="14434"/>
    <cellStyle name="CustomizationGreenCells 2 2 3 6 2" xfId="14435"/>
    <cellStyle name="CustomizationGreenCells 2 2 3 7" xfId="14436"/>
    <cellStyle name="CustomizationGreenCells 2 2 30" xfId="14437"/>
    <cellStyle name="CustomizationGreenCells 2 2 30 2" xfId="14438"/>
    <cellStyle name="CustomizationGreenCells 2 2 31" xfId="14439"/>
    <cellStyle name="CustomizationGreenCells 2 2 31 2" xfId="14440"/>
    <cellStyle name="CustomizationGreenCells 2 2 32" xfId="14441"/>
    <cellStyle name="CustomizationGreenCells 2 2 32 2" xfId="14442"/>
    <cellStyle name="CustomizationGreenCells 2 2 33" xfId="14443"/>
    <cellStyle name="CustomizationGreenCells 2 2 33 2" xfId="14444"/>
    <cellStyle name="CustomizationGreenCells 2 2 34" xfId="14445"/>
    <cellStyle name="CustomizationGreenCells 2 2 35" xfId="14446"/>
    <cellStyle name="CustomizationGreenCells 2 2 36" xfId="14447"/>
    <cellStyle name="CustomizationGreenCells 2 2 37" xfId="14448"/>
    <cellStyle name="CustomizationGreenCells 2 2 38" xfId="14449"/>
    <cellStyle name="CustomizationGreenCells 2 2 4" xfId="14450"/>
    <cellStyle name="CustomizationGreenCells 2 2 4 2" xfId="14451"/>
    <cellStyle name="CustomizationGreenCells 2 2 4 2 2" xfId="14452"/>
    <cellStyle name="CustomizationGreenCells 2 2 4 3" xfId="14453"/>
    <cellStyle name="CustomizationGreenCells 2 2 4 3 2" xfId="14454"/>
    <cellStyle name="CustomizationGreenCells 2 2 4 4" xfId="14455"/>
    <cellStyle name="CustomizationGreenCells 2 2 4 4 2" xfId="14456"/>
    <cellStyle name="CustomizationGreenCells 2 2 4 5" xfId="14457"/>
    <cellStyle name="CustomizationGreenCells 2 2 4 5 2" xfId="14458"/>
    <cellStyle name="CustomizationGreenCells 2 2 4 6" xfId="14459"/>
    <cellStyle name="CustomizationGreenCells 2 2 4 6 2" xfId="14460"/>
    <cellStyle name="CustomizationGreenCells 2 2 4 7" xfId="14461"/>
    <cellStyle name="CustomizationGreenCells 2 2 5" xfId="14462"/>
    <cellStyle name="CustomizationGreenCells 2 2 5 2" xfId="14463"/>
    <cellStyle name="CustomizationGreenCells 2 2 6" xfId="14464"/>
    <cellStyle name="CustomizationGreenCells 2 2 6 2" xfId="14465"/>
    <cellStyle name="CustomizationGreenCells 2 2 7" xfId="14466"/>
    <cellStyle name="CustomizationGreenCells 2 2 7 2" xfId="14467"/>
    <cellStyle name="CustomizationGreenCells 2 2 8" xfId="14468"/>
    <cellStyle name="CustomizationGreenCells 2 2 8 2" xfId="14469"/>
    <cellStyle name="CustomizationGreenCells 2 2 9" xfId="14470"/>
    <cellStyle name="CustomizationGreenCells 2 2 9 2" xfId="14471"/>
    <cellStyle name="CustomizationGreenCells 2 20" xfId="14472"/>
    <cellStyle name="CustomizationGreenCells 2 20 2" xfId="14473"/>
    <cellStyle name="CustomizationGreenCells 2 21" xfId="14474"/>
    <cellStyle name="CustomizationGreenCells 2 21 2" xfId="14475"/>
    <cellStyle name="CustomizationGreenCells 2 22" xfId="14476"/>
    <cellStyle name="CustomizationGreenCells 2 22 2" xfId="14477"/>
    <cellStyle name="CustomizationGreenCells 2 23" xfId="14478"/>
    <cellStyle name="CustomizationGreenCells 2 23 2" xfId="14479"/>
    <cellStyle name="CustomizationGreenCells 2 24" xfId="14480"/>
    <cellStyle name="CustomizationGreenCells 2 24 2" xfId="14481"/>
    <cellStyle name="CustomizationGreenCells 2 25" xfId="14482"/>
    <cellStyle name="CustomizationGreenCells 2 25 2" xfId="14483"/>
    <cellStyle name="CustomizationGreenCells 2 26" xfId="14484"/>
    <cellStyle name="CustomizationGreenCells 2 26 2" xfId="14485"/>
    <cellStyle name="CustomizationGreenCells 2 27" xfId="14486"/>
    <cellStyle name="CustomizationGreenCells 2 27 2" xfId="14487"/>
    <cellStyle name="CustomizationGreenCells 2 28" xfId="14488"/>
    <cellStyle name="CustomizationGreenCells 2 28 2" xfId="14489"/>
    <cellStyle name="CustomizationGreenCells 2 29" xfId="14490"/>
    <cellStyle name="CustomizationGreenCells 2 29 2" xfId="14491"/>
    <cellStyle name="CustomizationGreenCells 2 3" xfId="14492"/>
    <cellStyle name="CustomizationGreenCells 2 3 10" xfId="14493"/>
    <cellStyle name="CustomizationGreenCells 2 3 10 2" xfId="14494"/>
    <cellStyle name="CustomizationGreenCells 2 3 11" xfId="14495"/>
    <cellStyle name="CustomizationGreenCells 2 3 11 2" xfId="14496"/>
    <cellStyle name="CustomizationGreenCells 2 3 12" xfId="14497"/>
    <cellStyle name="CustomizationGreenCells 2 3 12 2" xfId="14498"/>
    <cellStyle name="CustomizationGreenCells 2 3 13" xfId="14499"/>
    <cellStyle name="CustomizationGreenCells 2 3 13 2" xfId="14500"/>
    <cellStyle name="CustomizationGreenCells 2 3 14" xfId="14501"/>
    <cellStyle name="CustomizationGreenCells 2 3 14 2" xfId="14502"/>
    <cellStyle name="CustomizationGreenCells 2 3 15" xfId="14503"/>
    <cellStyle name="CustomizationGreenCells 2 3 15 2" xfId="14504"/>
    <cellStyle name="CustomizationGreenCells 2 3 16" xfId="14505"/>
    <cellStyle name="CustomizationGreenCells 2 3 16 2" xfId="14506"/>
    <cellStyle name="CustomizationGreenCells 2 3 17" xfId="14507"/>
    <cellStyle name="CustomizationGreenCells 2 3 17 2" xfId="14508"/>
    <cellStyle name="CustomizationGreenCells 2 3 18" xfId="14509"/>
    <cellStyle name="CustomizationGreenCells 2 3 18 2" xfId="14510"/>
    <cellStyle name="CustomizationGreenCells 2 3 19" xfId="14511"/>
    <cellStyle name="CustomizationGreenCells 2 3 19 2" xfId="14512"/>
    <cellStyle name="CustomizationGreenCells 2 3 2" xfId="14513"/>
    <cellStyle name="CustomizationGreenCells 2 3 2 2" xfId="14514"/>
    <cellStyle name="CustomizationGreenCells 2 3 2 2 2" xfId="14515"/>
    <cellStyle name="CustomizationGreenCells 2 3 2 3" xfId="14516"/>
    <cellStyle name="CustomizationGreenCells 2 3 2 3 2" xfId="14517"/>
    <cellStyle name="CustomizationGreenCells 2 3 2 4" xfId="14518"/>
    <cellStyle name="CustomizationGreenCells 2 3 2 4 2" xfId="14519"/>
    <cellStyle name="CustomizationGreenCells 2 3 2 5" xfId="14520"/>
    <cellStyle name="CustomizationGreenCells 2 3 2 5 2" xfId="14521"/>
    <cellStyle name="CustomizationGreenCells 2 3 2 6" xfId="14522"/>
    <cellStyle name="CustomizationGreenCells 2 3 2 6 2" xfId="14523"/>
    <cellStyle name="CustomizationGreenCells 2 3 2 7" xfId="14524"/>
    <cellStyle name="CustomizationGreenCells 2 3 2 7 2" xfId="14525"/>
    <cellStyle name="CustomizationGreenCells 2 3 2 8" xfId="14526"/>
    <cellStyle name="CustomizationGreenCells 2 3 20" xfId="14527"/>
    <cellStyle name="CustomizationGreenCells 2 3 20 2" xfId="14528"/>
    <cellStyle name="CustomizationGreenCells 2 3 21" xfId="14529"/>
    <cellStyle name="CustomizationGreenCells 2 3 21 2" xfId="14530"/>
    <cellStyle name="CustomizationGreenCells 2 3 22" xfId="14531"/>
    <cellStyle name="CustomizationGreenCells 2 3 22 2" xfId="14532"/>
    <cellStyle name="CustomizationGreenCells 2 3 23" xfId="14533"/>
    <cellStyle name="CustomizationGreenCells 2 3 23 2" xfId="14534"/>
    <cellStyle name="CustomizationGreenCells 2 3 24" xfId="14535"/>
    <cellStyle name="CustomizationGreenCells 2 3 24 2" xfId="14536"/>
    <cellStyle name="CustomizationGreenCells 2 3 25" xfId="14537"/>
    <cellStyle name="CustomizationGreenCells 2 3 25 2" xfId="14538"/>
    <cellStyle name="CustomizationGreenCells 2 3 26" xfId="14539"/>
    <cellStyle name="CustomizationGreenCells 2 3 26 2" xfId="14540"/>
    <cellStyle name="CustomizationGreenCells 2 3 27" xfId="14541"/>
    <cellStyle name="CustomizationGreenCells 2 3 27 2" xfId="14542"/>
    <cellStyle name="CustomizationGreenCells 2 3 28" xfId="14543"/>
    <cellStyle name="CustomizationGreenCells 2 3 28 2" xfId="14544"/>
    <cellStyle name="CustomizationGreenCells 2 3 29" xfId="14545"/>
    <cellStyle name="CustomizationGreenCells 2 3 29 2" xfId="14546"/>
    <cellStyle name="CustomizationGreenCells 2 3 3" xfId="14547"/>
    <cellStyle name="CustomizationGreenCells 2 3 3 2" xfId="14548"/>
    <cellStyle name="CustomizationGreenCells 2 3 3 2 2" xfId="14549"/>
    <cellStyle name="CustomizationGreenCells 2 3 3 3" xfId="14550"/>
    <cellStyle name="CustomizationGreenCells 2 3 3 3 2" xfId="14551"/>
    <cellStyle name="CustomizationGreenCells 2 3 3 4" xfId="14552"/>
    <cellStyle name="CustomizationGreenCells 2 3 3 4 2" xfId="14553"/>
    <cellStyle name="CustomizationGreenCells 2 3 3 5" xfId="14554"/>
    <cellStyle name="CustomizationGreenCells 2 3 3 5 2" xfId="14555"/>
    <cellStyle name="CustomizationGreenCells 2 3 3 6" xfId="14556"/>
    <cellStyle name="CustomizationGreenCells 2 3 3 6 2" xfId="14557"/>
    <cellStyle name="CustomizationGreenCells 2 3 3 7" xfId="14558"/>
    <cellStyle name="CustomizationGreenCells 2 3 30" xfId="14559"/>
    <cellStyle name="CustomizationGreenCells 2 3 30 2" xfId="14560"/>
    <cellStyle name="CustomizationGreenCells 2 3 31" xfId="14561"/>
    <cellStyle name="CustomizationGreenCells 2 3 31 2" xfId="14562"/>
    <cellStyle name="CustomizationGreenCells 2 3 32" xfId="14563"/>
    <cellStyle name="CustomizationGreenCells 2 3 32 2" xfId="14564"/>
    <cellStyle name="CustomizationGreenCells 2 3 33" xfId="14565"/>
    <cellStyle name="CustomizationGreenCells 2 3 33 2" xfId="14566"/>
    <cellStyle name="CustomizationGreenCells 2 3 34" xfId="14567"/>
    <cellStyle name="CustomizationGreenCells 2 3 35" xfId="14568"/>
    <cellStyle name="CustomizationGreenCells 2 3 36" xfId="14569"/>
    <cellStyle name="CustomizationGreenCells 2 3 37" xfId="14570"/>
    <cellStyle name="CustomizationGreenCells 2 3 38" xfId="14571"/>
    <cellStyle name="CustomizationGreenCells 2 3 4" xfId="14572"/>
    <cellStyle name="CustomizationGreenCells 2 3 4 2" xfId="14573"/>
    <cellStyle name="CustomizationGreenCells 2 3 4 2 2" xfId="14574"/>
    <cellStyle name="CustomizationGreenCells 2 3 4 3" xfId="14575"/>
    <cellStyle name="CustomizationGreenCells 2 3 4 3 2" xfId="14576"/>
    <cellStyle name="CustomizationGreenCells 2 3 4 4" xfId="14577"/>
    <cellStyle name="CustomizationGreenCells 2 3 4 4 2" xfId="14578"/>
    <cellStyle name="CustomizationGreenCells 2 3 4 5" xfId="14579"/>
    <cellStyle name="CustomizationGreenCells 2 3 4 5 2" xfId="14580"/>
    <cellStyle name="CustomizationGreenCells 2 3 4 6" xfId="14581"/>
    <cellStyle name="CustomizationGreenCells 2 3 4 6 2" xfId="14582"/>
    <cellStyle name="CustomizationGreenCells 2 3 4 7" xfId="14583"/>
    <cellStyle name="CustomizationGreenCells 2 3 5" xfId="14584"/>
    <cellStyle name="CustomizationGreenCells 2 3 5 2" xfId="14585"/>
    <cellStyle name="CustomizationGreenCells 2 3 6" xfId="14586"/>
    <cellStyle name="CustomizationGreenCells 2 3 6 2" xfId="14587"/>
    <cellStyle name="CustomizationGreenCells 2 3 7" xfId="14588"/>
    <cellStyle name="CustomizationGreenCells 2 3 7 2" xfId="14589"/>
    <cellStyle name="CustomizationGreenCells 2 3 8" xfId="14590"/>
    <cellStyle name="CustomizationGreenCells 2 3 8 2" xfId="14591"/>
    <cellStyle name="CustomizationGreenCells 2 3 9" xfId="14592"/>
    <cellStyle name="CustomizationGreenCells 2 3 9 2" xfId="14593"/>
    <cellStyle name="CustomizationGreenCells 2 30" xfId="14594"/>
    <cellStyle name="CustomizationGreenCells 2 30 2" xfId="14595"/>
    <cellStyle name="CustomizationGreenCells 2 31" xfId="14596"/>
    <cellStyle name="CustomizationGreenCells 2 31 2" xfId="14597"/>
    <cellStyle name="CustomizationGreenCells 2 32" xfId="14598"/>
    <cellStyle name="CustomizationGreenCells 2 32 2" xfId="14599"/>
    <cellStyle name="CustomizationGreenCells 2 33" xfId="14600"/>
    <cellStyle name="CustomizationGreenCells 2 33 2" xfId="14601"/>
    <cellStyle name="CustomizationGreenCells 2 34" xfId="14602"/>
    <cellStyle name="CustomizationGreenCells 2 34 2" xfId="14603"/>
    <cellStyle name="CustomizationGreenCells 2 35" xfId="14604"/>
    <cellStyle name="CustomizationGreenCells 2 35 2" xfId="14605"/>
    <cellStyle name="CustomizationGreenCells 2 36" xfId="14606"/>
    <cellStyle name="CustomizationGreenCells 2 36 2" xfId="14607"/>
    <cellStyle name="CustomizationGreenCells 2 37" xfId="14608"/>
    <cellStyle name="CustomizationGreenCells 2 37 2" xfId="14609"/>
    <cellStyle name="CustomizationGreenCells 2 38" xfId="14610"/>
    <cellStyle name="CustomizationGreenCells 2 38 2" xfId="14611"/>
    <cellStyle name="CustomizationGreenCells 2 39" xfId="14612"/>
    <cellStyle name="CustomizationGreenCells 2 39 2" xfId="14613"/>
    <cellStyle name="CustomizationGreenCells 2 4" xfId="14614"/>
    <cellStyle name="CustomizationGreenCells 2 4 10" xfId="14615"/>
    <cellStyle name="CustomizationGreenCells 2 4 10 2" xfId="14616"/>
    <cellStyle name="CustomizationGreenCells 2 4 11" xfId="14617"/>
    <cellStyle name="CustomizationGreenCells 2 4 11 2" xfId="14618"/>
    <cellStyle name="CustomizationGreenCells 2 4 12" xfId="14619"/>
    <cellStyle name="CustomizationGreenCells 2 4 12 2" xfId="14620"/>
    <cellStyle name="CustomizationGreenCells 2 4 13" xfId="14621"/>
    <cellStyle name="CustomizationGreenCells 2 4 13 2" xfId="14622"/>
    <cellStyle name="CustomizationGreenCells 2 4 14" xfId="14623"/>
    <cellStyle name="CustomizationGreenCells 2 4 14 2" xfId="14624"/>
    <cellStyle name="CustomizationGreenCells 2 4 15" xfId="14625"/>
    <cellStyle name="CustomizationGreenCells 2 4 15 2" xfId="14626"/>
    <cellStyle name="CustomizationGreenCells 2 4 16" xfId="14627"/>
    <cellStyle name="CustomizationGreenCells 2 4 16 2" xfId="14628"/>
    <cellStyle name="CustomizationGreenCells 2 4 17" xfId="14629"/>
    <cellStyle name="CustomizationGreenCells 2 4 17 2" xfId="14630"/>
    <cellStyle name="CustomizationGreenCells 2 4 18" xfId="14631"/>
    <cellStyle name="CustomizationGreenCells 2 4 18 2" xfId="14632"/>
    <cellStyle name="CustomizationGreenCells 2 4 19" xfId="14633"/>
    <cellStyle name="CustomizationGreenCells 2 4 19 2" xfId="14634"/>
    <cellStyle name="CustomizationGreenCells 2 4 2" xfId="14635"/>
    <cellStyle name="CustomizationGreenCells 2 4 2 2" xfId="14636"/>
    <cellStyle name="CustomizationGreenCells 2 4 2 2 2" xfId="14637"/>
    <cellStyle name="CustomizationGreenCells 2 4 2 3" xfId="14638"/>
    <cellStyle name="CustomizationGreenCells 2 4 2 3 2" xfId="14639"/>
    <cellStyle name="CustomizationGreenCells 2 4 2 4" xfId="14640"/>
    <cellStyle name="CustomizationGreenCells 2 4 2 4 2" xfId="14641"/>
    <cellStyle name="CustomizationGreenCells 2 4 2 5" xfId="14642"/>
    <cellStyle name="CustomizationGreenCells 2 4 2 5 2" xfId="14643"/>
    <cellStyle name="CustomizationGreenCells 2 4 2 6" xfId="14644"/>
    <cellStyle name="CustomizationGreenCells 2 4 2 6 2" xfId="14645"/>
    <cellStyle name="CustomizationGreenCells 2 4 2 7" xfId="14646"/>
    <cellStyle name="CustomizationGreenCells 2 4 2 7 2" xfId="14647"/>
    <cellStyle name="CustomizationGreenCells 2 4 2 8" xfId="14648"/>
    <cellStyle name="CustomizationGreenCells 2 4 20" xfId="14649"/>
    <cellStyle name="CustomizationGreenCells 2 4 20 2" xfId="14650"/>
    <cellStyle name="CustomizationGreenCells 2 4 21" xfId="14651"/>
    <cellStyle name="CustomizationGreenCells 2 4 21 2" xfId="14652"/>
    <cellStyle name="CustomizationGreenCells 2 4 22" xfId="14653"/>
    <cellStyle name="CustomizationGreenCells 2 4 22 2" xfId="14654"/>
    <cellStyle name="CustomizationGreenCells 2 4 23" xfId="14655"/>
    <cellStyle name="CustomizationGreenCells 2 4 23 2" xfId="14656"/>
    <cellStyle name="CustomizationGreenCells 2 4 24" xfId="14657"/>
    <cellStyle name="CustomizationGreenCells 2 4 24 2" xfId="14658"/>
    <cellStyle name="CustomizationGreenCells 2 4 25" xfId="14659"/>
    <cellStyle name="CustomizationGreenCells 2 4 25 2" xfId="14660"/>
    <cellStyle name="CustomizationGreenCells 2 4 26" xfId="14661"/>
    <cellStyle name="CustomizationGreenCells 2 4 26 2" xfId="14662"/>
    <cellStyle name="CustomizationGreenCells 2 4 27" xfId="14663"/>
    <cellStyle name="CustomizationGreenCells 2 4 27 2" xfId="14664"/>
    <cellStyle name="CustomizationGreenCells 2 4 28" xfId="14665"/>
    <cellStyle name="CustomizationGreenCells 2 4 28 2" xfId="14666"/>
    <cellStyle name="CustomizationGreenCells 2 4 29" xfId="14667"/>
    <cellStyle name="CustomizationGreenCells 2 4 29 2" xfId="14668"/>
    <cellStyle name="CustomizationGreenCells 2 4 3" xfId="14669"/>
    <cellStyle name="CustomizationGreenCells 2 4 3 2" xfId="14670"/>
    <cellStyle name="CustomizationGreenCells 2 4 3 2 2" xfId="14671"/>
    <cellStyle name="CustomizationGreenCells 2 4 3 3" xfId="14672"/>
    <cellStyle name="CustomizationGreenCells 2 4 3 3 2" xfId="14673"/>
    <cellStyle name="CustomizationGreenCells 2 4 3 4" xfId="14674"/>
    <cellStyle name="CustomizationGreenCells 2 4 3 4 2" xfId="14675"/>
    <cellStyle name="CustomizationGreenCells 2 4 3 5" xfId="14676"/>
    <cellStyle name="CustomizationGreenCells 2 4 3 5 2" xfId="14677"/>
    <cellStyle name="CustomizationGreenCells 2 4 3 6" xfId="14678"/>
    <cellStyle name="CustomizationGreenCells 2 4 3 6 2" xfId="14679"/>
    <cellStyle name="CustomizationGreenCells 2 4 3 7" xfId="14680"/>
    <cellStyle name="CustomizationGreenCells 2 4 30" xfId="14681"/>
    <cellStyle name="CustomizationGreenCells 2 4 30 2" xfId="14682"/>
    <cellStyle name="CustomizationGreenCells 2 4 31" xfId="14683"/>
    <cellStyle name="CustomizationGreenCells 2 4 31 2" xfId="14684"/>
    <cellStyle name="CustomizationGreenCells 2 4 32" xfId="14685"/>
    <cellStyle name="CustomizationGreenCells 2 4 32 2" xfId="14686"/>
    <cellStyle name="CustomizationGreenCells 2 4 33" xfId="14687"/>
    <cellStyle name="CustomizationGreenCells 2 4 33 2" xfId="14688"/>
    <cellStyle name="CustomizationGreenCells 2 4 34" xfId="14689"/>
    <cellStyle name="CustomizationGreenCells 2 4 35" xfId="14690"/>
    <cellStyle name="CustomizationGreenCells 2 4 36" xfId="14691"/>
    <cellStyle name="CustomizationGreenCells 2 4 37" xfId="14692"/>
    <cellStyle name="CustomizationGreenCells 2 4 38" xfId="14693"/>
    <cellStyle name="CustomizationGreenCells 2 4 4" xfId="14694"/>
    <cellStyle name="CustomizationGreenCells 2 4 4 2" xfId="14695"/>
    <cellStyle name="CustomizationGreenCells 2 4 4 2 2" xfId="14696"/>
    <cellStyle name="CustomizationGreenCells 2 4 4 3" xfId="14697"/>
    <cellStyle name="CustomizationGreenCells 2 4 4 3 2" xfId="14698"/>
    <cellStyle name="CustomizationGreenCells 2 4 4 4" xfId="14699"/>
    <cellStyle name="CustomizationGreenCells 2 4 4 4 2" xfId="14700"/>
    <cellStyle name="CustomizationGreenCells 2 4 4 5" xfId="14701"/>
    <cellStyle name="CustomizationGreenCells 2 4 4 5 2" xfId="14702"/>
    <cellStyle name="CustomizationGreenCells 2 4 4 6" xfId="14703"/>
    <cellStyle name="CustomizationGreenCells 2 4 4 6 2" xfId="14704"/>
    <cellStyle name="CustomizationGreenCells 2 4 4 7" xfId="14705"/>
    <cellStyle name="CustomizationGreenCells 2 4 5" xfId="14706"/>
    <cellStyle name="CustomizationGreenCells 2 4 5 2" xfId="14707"/>
    <cellStyle name="CustomizationGreenCells 2 4 6" xfId="14708"/>
    <cellStyle name="CustomizationGreenCells 2 4 6 2" xfId="14709"/>
    <cellStyle name="CustomizationGreenCells 2 4 7" xfId="14710"/>
    <cellStyle name="CustomizationGreenCells 2 4 7 2" xfId="14711"/>
    <cellStyle name="CustomizationGreenCells 2 4 8" xfId="14712"/>
    <cellStyle name="CustomizationGreenCells 2 4 8 2" xfId="14713"/>
    <cellStyle name="CustomizationGreenCells 2 4 9" xfId="14714"/>
    <cellStyle name="CustomizationGreenCells 2 4 9 2" xfId="14715"/>
    <cellStyle name="CustomizationGreenCells 2 40" xfId="14716"/>
    <cellStyle name="CustomizationGreenCells 2 40 2" xfId="14717"/>
    <cellStyle name="CustomizationGreenCells 2 41" xfId="14718"/>
    <cellStyle name="CustomizationGreenCells 2 41 2" xfId="14719"/>
    <cellStyle name="CustomizationGreenCells 2 42" xfId="14720"/>
    <cellStyle name="CustomizationGreenCells 2 43" xfId="14721"/>
    <cellStyle name="CustomizationGreenCells 2 44" xfId="14722"/>
    <cellStyle name="CustomizationGreenCells 2 45" xfId="14723"/>
    <cellStyle name="CustomizationGreenCells 2 46" xfId="14724"/>
    <cellStyle name="CustomizationGreenCells 2 5" xfId="14725"/>
    <cellStyle name="CustomizationGreenCells 2 5 10" xfId="14726"/>
    <cellStyle name="CustomizationGreenCells 2 5 10 2" xfId="14727"/>
    <cellStyle name="CustomizationGreenCells 2 5 11" xfId="14728"/>
    <cellStyle name="CustomizationGreenCells 2 5 11 2" xfId="14729"/>
    <cellStyle name="CustomizationGreenCells 2 5 12" xfId="14730"/>
    <cellStyle name="CustomizationGreenCells 2 5 12 2" xfId="14731"/>
    <cellStyle name="CustomizationGreenCells 2 5 13" xfId="14732"/>
    <cellStyle name="CustomizationGreenCells 2 5 13 2" xfId="14733"/>
    <cellStyle name="CustomizationGreenCells 2 5 14" xfId="14734"/>
    <cellStyle name="CustomizationGreenCells 2 5 14 2" xfId="14735"/>
    <cellStyle name="CustomizationGreenCells 2 5 15" xfId="14736"/>
    <cellStyle name="CustomizationGreenCells 2 5 15 2" xfId="14737"/>
    <cellStyle name="CustomizationGreenCells 2 5 16" xfId="14738"/>
    <cellStyle name="CustomizationGreenCells 2 5 16 2" xfId="14739"/>
    <cellStyle name="CustomizationGreenCells 2 5 17" xfId="14740"/>
    <cellStyle name="CustomizationGreenCells 2 5 17 2" xfId="14741"/>
    <cellStyle name="CustomizationGreenCells 2 5 18" xfId="14742"/>
    <cellStyle name="CustomizationGreenCells 2 5 18 2" xfId="14743"/>
    <cellStyle name="CustomizationGreenCells 2 5 19" xfId="14744"/>
    <cellStyle name="CustomizationGreenCells 2 5 19 2" xfId="14745"/>
    <cellStyle name="CustomizationGreenCells 2 5 2" xfId="14746"/>
    <cellStyle name="CustomizationGreenCells 2 5 2 2" xfId="14747"/>
    <cellStyle name="CustomizationGreenCells 2 5 2 2 2" xfId="14748"/>
    <cellStyle name="CustomizationGreenCells 2 5 2 3" xfId="14749"/>
    <cellStyle name="CustomizationGreenCells 2 5 2 3 2" xfId="14750"/>
    <cellStyle name="CustomizationGreenCells 2 5 2 4" xfId="14751"/>
    <cellStyle name="CustomizationGreenCells 2 5 2 4 2" xfId="14752"/>
    <cellStyle name="CustomizationGreenCells 2 5 2 5" xfId="14753"/>
    <cellStyle name="CustomizationGreenCells 2 5 2 5 2" xfId="14754"/>
    <cellStyle name="CustomizationGreenCells 2 5 2 6" xfId="14755"/>
    <cellStyle name="CustomizationGreenCells 2 5 2 6 2" xfId="14756"/>
    <cellStyle name="CustomizationGreenCells 2 5 2 7" xfId="14757"/>
    <cellStyle name="CustomizationGreenCells 2 5 2 7 2" xfId="14758"/>
    <cellStyle name="CustomizationGreenCells 2 5 2 8" xfId="14759"/>
    <cellStyle name="CustomizationGreenCells 2 5 20" xfId="14760"/>
    <cellStyle name="CustomizationGreenCells 2 5 20 2" xfId="14761"/>
    <cellStyle name="CustomizationGreenCells 2 5 21" xfId="14762"/>
    <cellStyle name="CustomizationGreenCells 2 5 21 2" xfId="14763"/>
    <cellStyle name="CustomizationGreenCells 2 5 22" xfId="14764"/>
    <cellStyle name="CustomizationGreenCells 2 5 22 2" xfId="14765"/>
    <cellStyle name="CustomizationGreenCells 2 5 23" xfId="14766"/>
    <cellStyle name="CustomizationGreenCells 2 5 23 2" xfId="14767"/>
    <cellStyle name="CustomizationGreenCells 2 5 24" xfId="14768"/>
    <cellStyle name="CustomizationGreenCells 2 5 24 2" xfId="14769"/>
    <cellStyle name="CustomizationGreenCells 2 5 25" xfId="14770"/>
    <cellStyle name="CustomizationGreenCells 2 5 25 2" xfId="14771"/>
    <cellStyle name="CustomizationGreenCells 2 5 26" xfId="14772"/>
    <cellStyle name="CustomizationGreenCells 2 5 26 2" xfId="14773"/>
    <cellStyle name="CustomizationGreenCells 2 5 27" xfId="14774"/>
    <cellStyle name="CustomizationGreenCells 2 5 27 2" xfId="14775"/>
    <cellStyle name="CustomizationGreenCells 2 5 28" xfId="14776"/>
    <cellStyle name="CustomizationGreenCells 2 5 28 2" xfId="14777"/>
    <cellStyle name="CustomizationGreenCells 2 5 29" xfId="14778"/>
    <cellStyle name="CustomizationGreenCells 2 5 29 2" xfId="14779"/>
    <cellStyle name="CustomizationGreenCells 2 5 3" xfId="14780"/>
    <cellStyle name="CustomizationGreenCells 2 5 3 2" xfId="14781"/>
    <cellStyle name="CustomizationGreenCells 2 5 3 2 2" xfId="14782"/>
    <cellStyle name="CustomizationGreenCells 2 5 3 3" xfId="14783"/>
    <cellStyle name="CustomizationGreenCells 2 5 3 3 2" xfId="14784"/>
    <cellStyle name="CustomizationGreenCells 2 5 3 4" xfId="14785"/>
    <cellStyle name="CustomizationGreenCells 2 5 3 4 2" xfId="14786"/>
    <cellStyle name="CustomizationGreenCells 2 5 3 5" xfId="14787"/>
    <cellStyle name="CustomizationGreenCells 2 5 3 5 2" xfId="14788"/>
    <cellStyle name="CustomizationGreenCells 2 5 3 6" xfId="14789"/>
    <cellStyle name="CustomizationGreenCells 2 5 3 6 2" xfId="14790"/>
    <cellStyle name="CustomizationGreenCells 2 5 3 7" xfId="14791"/>
    <cellStyle name="CustomizationGreenCells 2 5 30" xfId="14792"/>
    <cellStyle name="CustomizationGreenCells 2 5 30 2" xfId="14793"/>
    <cellStyle name="CustomizationGreenCells 2 5 31" xfId="14794"/>
    <cellStyle name="CustomizationGreenCells 2 5 31 2" xfId="14795"/>
    <cellStyle name="CustomizationGreenCells 2 5 32" xfId="14796"/>
    <cellStyle name="CustomizationGreenCells 2 5 32 2" xfId="14797"/>
    <cellStyle name="CustomizationGreenCells 2 5 33" xfId="14798"/>
    <cellStyle name="CustomizationGreenCells 2 5 33 2" xfId="14799"/>
    <cellStyle name="CustomizationGreenCells 2 5 34" xfId="14800"/>
    <cellStyle name="CustomizationGreenCells 2 5 35" xfId="14801"/>
    <cellStyle name="CustomizationGreenCells 2 5 36" xfId="14802"/>
    <cellStyle name="CustomizationGreenCells 2 5 37" xfId="14803"/>
    <cellStyle name="CustomizationGreenCells 2 5 38" xfId="14804"/>
    <cellStyle name="CustomizationGreenCells 2 5 4" xfId="14805"/>
    <cellStyle name="CustomizationGreenCells 2 5 4 2" xfId="14806"/>
    <cellStyle name="CustomizationGreenCells 2 5 4 2 2" xfId="14807"/>
    <cellStyle name="CustomizationGreenCells 2 5 4 3" xfId="14808"/>
    <cellStyle name="CustomizationGreenCells 2 5 4 3 2" xfId="14809"/>
    <cellStyle name="CustomizationGreenCells 2 5 4 4" xfId="14810"/>
    <cellStyle name="CustomizationGreenCells 2 5 4 4 2" xfId="14811"/>
    <cellStyle name="CustomizationGreenCells 2 5 4 5" xfId="14812"/>
    <cellStyle name="CustomizationGreenCells 2 5 4 5 2" xfId="14813"/>
    <cellStyle name="CustomizationGreenCells 2 5 4 6" xfId="14814"/>
    <cellStyle name="CustomizationGreenCells 2 5 4 6 2" xfId="14815"/>
    <cellStyle name="CustomizationGreenCells 2 5 4 7" xfId="14816"/>
    <cellStyle name="CustomizationGreenCells 2 5 5" xfId="14817"/>
    <cellStyle name="CustomizationGreenCells 2 5 5 2" xfId="14818"/>
    <cellStyle name="CustomizationGreenCells 2 5 6" xfId="14819"/>
    <cellStyle name="CustomizationGreenCells 2 5 6 2" xfId="14820"/>
    <cellStyle name="CustomizationGreenCells 2 5 7" xfId="14821"/>
    <cellStyle name="CustomizationGreenCells 2 5 7 2" xfId="14822"/>
    <cellStyle name="CustomizationGreenCells 2 5 8" xfId="14823"/>
    <cellStyle name="CustomizationGreenCells 2 5 8 2" xfId="14824"/>
    <cellStyle name="CustomizationGreenCells 2 5 9" xfId="14825"/>
    <cellStyle name="CustomizationGreenCells 2 5 9 2" xfId="14826"/>
    <cellStyle name="CustomizationGreenCells 2 6" xfId="14827"/>
    <cellStyle name="CustomizationGreenCells 2 6 10" xfId="14828"/>
    <cellStyle name="CustomizationGreenCells 2 6 10 2" xfId="14829"/>
    <cellStyle name="CustomizationGreenCells 2 6 11" xfId="14830"/>
    <cellStyle name="CustomizationGreenCells 2 6 11 2" xfId="14831"/>
    <cellStyle name="CustomizationGreenCells 2 6 12" xfId="14832"/>
    <cellStyle name="CustomizationGreenCells 2 6 12 2" xfId="14833"/>
    <cellStyle name="CustomizationGreenCells 2 6 13" xfId="14834"/>
    <cellStyle name="CustomizationGreenCells 2 6 13 2" xfId="14835"/>
    <cellStyle name="CustomizationGreenCells 2 6 14" xfId="14836"/>
    <cellStyle name="CustomizationGreenCells 2 6 14 2" xfId="14837"/>
    <cellStyle name="CustomizationGreenCells 2 6 15" xfId="14838"/>
    <cellStyle name="CustomizationGreenCells 2 6 15 2" xfId="14839"/>
    <cellStyle name="CustomizationGreenCells 2 6 16" xfId="14840"/>
    <cellStyle name="CustomizationGreenCells 2 6 16 2" xfId="14841"/>
    <cellStyle name="CustomizationGreenCells 2 6 17" xfId="14842"/>
    <cellStyle name="CustomizationGreenCells 2 6 17 2" xfId="14843"/>
    <cellStyle name="CustomizationGreenCells 2 6 18" xfId="14844"/>
    <cellStyle name="CustomizationGreenCells 2 6 18 2" xfId="14845"/>
    <cellStyle name="CustomizationGreenCells 2 6 19" xfId="14846"/>
    <cellStyle name="CustomizationGreenCells 2 6 19 2" xfId="14847"/>
    <cellStyle name="CustomizationGreenCells 2 6 2" xfId="14848"/>
    <cellStyle name="CustomizationGreenCells 2 6 2 2" xfId="14849"/>
    <cellStyle name="CustomizationGreenCells 2 6 2 2 2" xfId="14850"/>
    <cellStyle name="CustomizationGreenCells 2 6 2 3" xfId="14851"/>
    <cellStyle name="CustomizationGreenCells 2 6 2 3 2" xfId="14852"/>
    <cellStyle name="CustomizationGreenCells 2 6 2 4" xfId="14853"/>
    <cellStyle name="CustomizationGreenCells 2 6 2 4 2" xfId="14854"/>
    <cellStyle name="CustomizationGreenCells 2 6 2 5" xfId="14855"/>
    <cellStyle name="CustomizationGreenCells 2 6 2 5 2" xfId="14856"/>
    <cellStyle name="CustomizationGreenCells 2 6 2 6" xfId="14857"/>
    <cellStyle name="CustomizationGreenCells 2 6 2 6 2" xfId="14858"/>
    <cellStyle name="CustomizationGreenCells 2 6 2 7" xfId="14859"/>
    <cellStyle name="CustomizationGreenCells 2 6 20" xfId="14860"/>
    <cellStyle name="CustomizationGreenCells 2 6 20 2" xfId="14861"/>
    <cellStyle name="CustomizationGreenCells 2 6 21" xfId="14862"/>
    <cellStyle name="CustomizationGreenCells 2 6 21 2" xfId="14863"/>
    <cellStyle name="CustomizationGreenCells 2 6 22" xfId="14864"/>
    <cellStyle name="CustomizationGreenCells 2 6 22 2" xfId="14865"/>
    <cellStyle name="CustomizationGreenCells 2 6 23" xfId="14866"/>
    <cellStyle name="CustomizationGreenCells 2 6 23 2" xfId="14867"/>
    <cellStyle name="CustomizationGreenCells 2 6 24" xfId="14868"/>
    <cellStyle name="CustomizationGreenCells 2 6 24 2" xfId="14869"/>
    <cellStyle name="CustomizationGreenCells 2 6 25" xfId="14870"/>
    <cellStyle name="CustomizationGreenCells 2 6 25 2" xfId="14871"/>
    <cellStyle name="CustomizationGreenCells 2 6 26" xfId="14872"/>
    <cellStyle name="CustomizationGreenCells 2 6 26 2" xfId="14873"/>
    <cellStyle name="CustomizationGreenCells 2 6 27" xfId="14874"/>
    <cellStyle name="CustomizationGreenCells 2 6 27 2" xfId="14875"/>
    <cellStyle name="CustomizationGreenCells 2 6 28" xfId="14876"/>
    <cellStyle name="CustomizationGreenCells 2 6 28 2" xfId="14877"/>
    <cellStyle name="CustomizationGreenCells 2 6 29" xfId="14878"/>
    <cellStyle name="CustomizationGreenCells 2 6 29 2" xfId="14879"/>
    <cellStyle name="CustomizationGreenCells 2 6 3" xfId="14880"/>
    <cellStyle name="CustomizationGreenCells 2 6 3 2" xfId="14881"/>
    <cellStyle name="CustomizationGreenCells 2 6 3 2 2" xfId="14882"/>
    <cellStyle name="CustomizationGreenCells 2 6 3 3" xfId="14883"/>
    <cellStyle name="CustomizationGreenCells 2 6 3 3 2" xfId="14884"/>
    <cellStyle name="CustomizationGreenCells 2 6 3 4" xfId="14885"/>
    <cellStyle name="CustomizationGreenCells 2 6 3 4 2" xfId="14886"/>
    <cellStyle name="CustomizationGreenCells 2 6 3 5" xfId="14887"/>
    <cellStyle name="CustomizationGreenCells 2 6 3 5 2" xfId="14888"/>
    <cellStyle name="CustomizationGreenCells 2 6 3 6" xfId="14889"/>
    <cellStyle name="CustomizationGreenCells 2 6 3 6 2" xfId="14890"/>
    <cellStyle name="CustomizationGreenCells 2 6 3 7" xfId="14891"/>
    <cellStyle name="CustomizationGreenCells 2 6 30" xfId="14892"/>
    <cellStyle name="CustomizationGreenCells 2 6 30 2" xfId="14893"/>
    <cellStyle name="CustomizationGreenCells 2 6 31" xfId="14894"/>
    <cellStyle name="CustomizationGreenCells 2 6 31 2" xfId="14895"/>
    <cellStyle name="CustomizationGreenCells 2 6 32" xfId="14896"/>
    <cellStyle name="CustomizationGreenCells 2 6 32 2" xfId="14897"/>
    <cellStyle name="CustomizationGreenCells 2 6 33" xfId="14898"/>
    <cellStyle name="CustomizationGreenCells 2 6 34" xfId="14899"/>
    <cellStyle name="CustomizationGreenCells 2 6 35" xfId="14900"/>
    <cellStyle name="CustomizationGreenCells 2 6 36" xfId="14901"/>
    <cellStyle name="CustomizationGreenCells 2 6 37" xfId="14902"/>
    <cellStyle name="CustomizationGreenCells 2 6 4" xfId="14903"/>
    <cellStyle name="CustomizationGreenCells 2 6 4 2" xfId="14904"/>
    <cellStyle name="CustomizationGreenCells 2 6 5" xfId="14905"/>
    <cellStyle name="CustomizationGreenCells 2 6 5 2" xfId="14906"/>
    <cellStyle name="CustomizationGreenCells 2 6 6" xfId="14907"/>
    <cellStyle name="CustomizationGreenCells 2 6 6 2" xfId="14908"/>
    <cellStyle name="CustomizationGreenCells 2 6 7" xfId="14909"/>
    <cellStyle name="CustomizationGreenCells 2 6 7 2" xfId="14910"/>
    <cellStyle name="CustomizationGreenCells 2 6 8" xfId="14911"/>
    <cellStyle name="CustomizationGreenCells 2 6 8 2" xfId="14912"/>
    <cellStyle name="CustomizationGreenCells 2 6 9" xfId="14913"/>
    <cellStyle name="CustomizationGreenCells 2 6 9 2" xfId="14914"/>
    <cellStyle name="CustomizationGreenCells 2 7" xfId="14915"/>
    <cellStyle name="CustomizationGreenCells 2 7 10" xfId="14916"/>
    <cellStyle name="CustomizationGreenCells 2 7 10 2" xfId="14917"/>
    <cellStyle name="CustomizationGreenCells 2 7 11" xfId="14918"/>
    <cellStyle name="CustomizationGreenCells 2 7 11 2" xfId="14919"/>
    <cellStyle name="CustomizationGreenCells 2 7 12" xfId="14920"/>
    <cellStyle name="CustomizationGreenCells 2 7 12 2" xfId="14921"/>
    <cellStyle name="CustomizationGreenCells 2 7 13" xfId="14922"/>
    <cellStyle name="CustomizationGreenCells 2 7 13 2" xfId="14923"/>
    <cellStyle name="CustomizationGreenCells 2 7 14" xfId="14924"/>
    <cellStyle name="CustomizationGreenCells 2 7 14 2" xfId="14925"/>
    <cellStyle name="CustomizationGreenCells 2 7 15" xfId="14926"/>
    <cellStyle name="CustomizationGreenCells 2 7 15 2" xfId="14927"/>
    <cellStyle name="CustomizationGreenCells 2 7 16" xfId="14928"/>
    <cellStyle name="CustomizationGreenCells 2 7 16 2" xfId="14929"/>
    <cellStyle name="CustomizationGreenCells 2 7 17" xfId="14930"/>
    <cellStyle name="CustomizationGreenCells 2 7 17 2" xfId="14931"/>
    <cellStyle name="CustomizationGreenCells 2 7 18" xfId="14932"/>
    <cellStyle name="CustomizationGreenCells 2 7 18 2" xfId="14933"/>
    <cellStyle name="CustomizationGreenCells 2 7 19" xfId="14934"/>
    <cellStyle name="CustomizationGreenCells 2 7 19 2" xfId="14935"/>
    <cellStyle name="CustomizationGreenCells 2 7 2" xfId="14936"/>
    <cellStyle name="CustomizationGreenCells 2 7 2 2" xfId="14937"/>
    <cellStyle name="CustomizationGreenCells 2 7 2 2 2" xfId="14938"/>
    <cellStyle name="CustomizationGreenCells 2 7 2 3" xfId="14939"/>
    <cellStyle name="CustomizationGreenCells 2 7 2 3 2" xfId="14940"/>
    <cellStyle name="CustomizationGreenCells 2 7 2 4" xfId="14941"/>
    <cellStyle name="CustomizationGreenCells 2 7 2 4 2" xfId="14942"/>
    <cellStyle name="CustomizationGreenCells 2 7 2 5" xfId="14943"/>
    <cellStyle name="CustomizationGreenCells 2 7 2 5 2" xfId="14944"/>
    <cellStyle name="CustomizationGreenCells 2 7 2 6" xfId="14945"/>
    <cellStyle name="CustomizationGreenCells 2 7 2 6 2" xfId="14946"/>
    <cellStyle name="CustomizationGreenCells 2 7 2 7" xfId="14947"/>
    <cellStyle name="CustomizationGreenCells 2 7 20" xfId="14948"/>
    <cellStyle name="CustomizationGreenCells 2 7 20 2" xfId="14949"/>
    <cellStyle name="CustomizationGreenCells 2 7 21" xfId="14950"/>
    <cellStyle name="CustomizationGreenCells 2 7 21 2" xfId="14951"/>
    <cellStyle name="CustomizationGreenCells 2 7 22" xfId="14952"/>
    <cellStyle name="CustomizationGreenCells 2 7 22 2" xfId="14953"/>
    <cellStyle name="CustomizationGreenCells 2 7 23" xfId="14954"/>
    <cellStyle name="CustomizationGreenCells 2 7 23 2" xfId="14955"/>
    <cellStyle name="CustomizationGreenCells 2 7 24" xfId="14956"/>
    <cellStyle name="CustomizationGreenCells 2 7 24 2" xfId="14957"/>
    <cellStyle name="CustomizationGreenCells 2 7 25" xfId="14958"/>
    <cellStyle name="CustomizationGreenCells 2 7 25 2" xfId="14959"/>
    <cellStyle name="CustomizationGreenCells 2 7 26" xfId="14960"/>
    <cellStyle name="CustomizationGreenCells 2 7 26 2" xfId="14961"/>
    <cellStyle name="CustomizationGreenCells 2 7 27" xfId="14962"/>
    <cellStyle name="CustomizationGreenCells 2 7 27 2" xfId="14963"/>
    <cellStyle name="CustomizationGreenCells 2 7 28" xfId="14964"/>
    <cellStyle name="CustomizationGreenCells 2 7 28 2" xfId="14965"/>
    <cellStyle name="CustomizationGreenCells 2 7 29" xfId="14966"/>
    <cellStyle name="CustomizationGreenCells 2 7 29 2" xfId="14967"/>
    <cellStyle name="CustomizationGreenCells 2 7 3" xfId="14968"/>
    <cellStyle name="CustomizationGreenCells 2 7 3 2" xfId="14969"/>
    <cellStyle name="CustomizationGreenCells 2 7 3 2 2" xfId="14970"/>
    <cellStyle name="CustomizationGreenCells 2 7 3 3" xfId="14971"/>
    <cellStyle name="CustomizationGreenCells 2 7 3 3 2" xfId="14972"/>
    <cellStyle name="CustomizationGreenCells 2 7 3 4" xfId="14973"/>
    <cellStyle name="CustomizationGreenCells 2 7 3 4 2" xfId="14974"/>
    <cellStyle name="CustomizationGreenCells 2 7 3 5" xfId="14975"/>
    <cellStyle name="CustomizationGreenCells 2 7 3 5 2" xfId="14976"/>
    <cellStyle name="CustomizationGreenCells 2 7 3 6" xfId="14977"/>
    <cellStyle name="CustomizationGreenCells 2 7 3 6 2" xfId="14978"/>
    <cellStyle name="CustomizationGreenCells 2 7 3 7" xfId="14979"/>
    <cellStyle name="CustomizationGreenCells 2 7 30" xfId="14980"/>
    <cellStyle name="CustomizationGreenCells 2 7 30 2" xfId="14981"/>
    <cellStyle name="CustomizationGreenCells 2 7 31" xfId="14982"/>
    <cellStyle name="CustomizationGreenCells 2 7 31 2" xfId="14983"/>
    <cellStyle name="CustomizationGreenCells 2 7 32" xfId="14984"/>
    <cellStyle name="CustomizationGreenCells 2 7 32 2" xfId="14985"/>
    <cellStyle name="CustomizationGreenCells 2 7 33" xfId="14986"/>
    <cellStyle name="CustomizationGreenCells 2 7 34" xfId="14987"/>
    <cellStyle name="CustomizationGreenCells 2 7 35" xfId="14988"/>
    <cellStyle name="CustomizationGreenCells 2 7 36" xfId="14989"/>
    <cellStyle name="CustomizationGreenCells 2 7 37" xfId="14990"/>
    <cellStyle name="CustomizationGreenCells 2 7 4" xfId="14991"/>
    <cellStyle name="CustomizationGreenCells 2 7 4 2" xfId="14992"/>
    <cellStyle name="CustomizationGreenCells 2 7 5" xfId="14993"/>
    <cellStyle name="CustomizationGreenCells 2 7 5 2" xfId="14994"/>
    <cellStyle name="CustomizationGreenCells 2 7 6" xfId="14995"/>
    <cellStyle name="CustomizationGreenCells 2 7 6 2" xfId="14996"/>
    <cellStyle name="CustomizationGreenCells 2 7 7" xfId="14997"/>
    <cellStyle name="CustomizationGreenCells 2 7 7 2" xfId="14998"/>
    <cellStyle name="CustomizationGreenCells 2 7 8" xfId="14999"/>
    <cellStyle name="CustomizationGreenCells 2 7 8 2" xfId="15000"/>
    <cellStyle name="CustomizationGreenCells 2 7 9" xfId="15001"/>
    <cellStyle name="CustomizationGreenCells 2 7 9 2" xfId="15002"/>
    <cellStyle name="CustomizationGreenCells 2 8" xfId="15003"/>
    <cellStyle name="CustomizationGreenCells 2 8 10" xfId="15004"/>
    <cellStyle name="CustomizationGreenCells 2 8 10 2" xfId="15005"/>
    <cellStyle name="CustomizationGreenCells 2 8 11" xfId="15006"/>
    <cellStyle name="CustomizationGreenCells 2 8 11 2" xfId="15007"/>
    <cellStyle name="CustomizationGreenCells 2 8 12" xfId="15008"/>
    <cellStyle name="CustomizationGreenCells 2 8 12 2" xfId="15009"/>
    <cellStyle name="CustomizationGreenCells 2 8 13" xfId="15010"/>
    <cellStyle name="CustomizationGreenCells 2 8 13 2" xfId="15011"/>
    <cellStyle name="CustomizationGreenCells 2 8 14" xfId="15012"/>
    <cellStyle name="CustomizationGreenCells 2 8 14 2" xfId="15013"/>
    <cellStyle name="CustomizationGreenCells 2 8 15" xfId="15014"/>
    <cellStyle name="CustomizationGreenCells 2 8 15 2" xfId="15015"/>
    <cellStyle name="CustomizationGreenCells 2 8 16" xfId="15016"/>
    <cellStyle name="CustomizationGreenCells 2 8 16 2" xfId="15017"/>
    <cellStyle name="CustomizationGreenCells 2 8 17" xfId="15018"/>
    <cellStyle name="CustomizationGreenCells 2 8 17 2" xfId="15019"/>
    <cellStyle name="CustomizationGreenCells 2 8 18" xfId="15020"/>
    <cellStyle name="CustomizationGreenCells 2 8 18 2" xfId="15021"/>
    <cellStyle name="CustomizationGreenCells 2 8 19" xfId="15022"/>
    <cellStyle name="CustomizationGreenCells 2 8 19 2" xfId="15023"/>
    <cellStyle name="CustomizationGreenCells 2 8 2" xfId="15024"/>
    <cellStyle name="CustomizationGreenCells 2 8 2 2" xfId="15025"/>
    <cellStyle name="CustomizationGreenCells 2 8 2 2 2" xfId="15026"/>
    <cellStyle name="CustomizationGreenCells 2 8 2 3" xfId="15027"/>
    <cellStyle name="CustomizationGreenCells 2 8 2 3 2" xfId="15028"/>
    <cellStyle name="CustomizationGreenCells 2 8 2 4" xfId="15029"/>
    <cellStyle name="CustomizationGreenCells 2 8 2 4 2" xfId="15030"/>
    <cellStyle name="CustomizationGreenCells 2 8 2 5" xfId="15031"/>
    <cellStyle name="CustomizationGreenCells 2 8 2 5 2" xfId="15032"/>
    <cellStyle name="CustomizationGreenCells 2 8 2 6" xfId="15033"/>
    <cellStyle name="CustomizationGreenCells 2 8 2 6 2" xfId="15034"/>
    <cellStyle name="CustomizationGreenCells 2 8 2 7" xfId="15035"/>
    <cellStyle name="CustomizationGreenCells 2 8 20" xfId="15036"/>
    <cellStyle name="CustomizationGreenCells 2 8 20 2" xfId="15037"/>
    <cellStyle name="CustomizationGreenCells 2 8 21" xfId="15038"/>
    <cellStyle name="CustomizationGreenCells 2 8 21 2" xfId="15039"/>
    <cellStyle name="CustomizationGreenCells 2 8 22" xfId="15040"/>
    <cellStyle name="CustomizationGreenCells 2 8 22 2" xfId="15041"/>
    <cellStyle name="CustomizationGreenCells 2 8 23" xfId="15042"/>
    <cellStyle name="CustomizationGreenCells 2 8 23 2" xfId="15043"/>
    <cellStyle name="CustomizationGreenCells 2 8 24" xfId="15044"/>
    <cellStyle name="CustomizationGreenCells 2 8 24 2" xfId="15045"/>
    <cellStyle name="CustomizationGreenCells 2 8 25" xfId="15046"/>
    <cellStyle name="CustomizationGreenCells 2 8 25 2" xfId="15047"/>
    <cellStyle name="CustomizationGreenCells 2 8 26" xfId="15048"/>
    <cellStyle name="CustomizationGreenCells 2 8 26 2" xfId="15049"/>
    <cellStyle name="CustomizationGreenCells 2 8 27" xfId="15050"/>
    <cellStyle name="CustomizationGreenCells 2 8 27 2" xfId="15051"/>
    <cellStyle name="CustomizationGreenCells 2 8 28" xfId="15052"/>
    <cellStyle name="CustomizationGreenCells 2 8 28 2" xfId="15053"/>
    <cellStyle name="CustomizationGreenCells 2 8 29" xfId="15054"/>
    <cellStyle name="CustomizationGreenCells 2 8 29 2" xfId="15055"/>
    <cellStyle name="CustomizationGreenCells 2 8 3" xfId="15056"/>
    <cellStyle name="CustomizationGreenCells 2 8 3 2" xfId="15057"/>
    <cellStyle name="CustomizationGreenCells 2 8 3 2 2" xfId="15058"/>
    <cellStyle name="CustomizationGreenCells 2 8 3 3" xfId="15059"/>
    <cellStyle name="CustomizationGreenCells 2 8 3 3 2" xfId="15060"/>
    <cellStyle name="CustomizationGreenCells 2 8 3 4" xfId="15061"/>
    <cellStyle name="CustomizationGreenCells 2 8 3 4 2" xfId="15062"/>
    <cellStyle name="CustomizationGreenCells 2 8 3 5" xfId="15063"/>
    <cellStyle name="CustomizationGreenCells 2 8 3 5 2" xfId="15064"/>
    <cellStyle name="CustomizationGreenCells 2 8 3 6" xfId="15065"/>
    <cellStyle name="CustomizationGreenCells 2 8 3 6 2" xfId="15066"/>
    <cellStyle name="CustomizationGreenCells 2 8 3 7" xfId="15067"/>
    <cellStyle name="CustomizationGreenCells 2 8 30" xfId="15068"/>
    <cellStyle name="CustomizationGreenCells 2 8 30 2" xfId="15069"/>
    <cellStyle name="CustomizationGreenCells 2 8 31" xfId="15070"/>
    <cellStyle name="CustomizationGreenCells 2 8 31 2" xfId="15071"/>
    <cellStyle name="CustomizationGreenCells 2 8 32" xfId="15072"/>
    <cellStyle name="CustomizationGreenCells 2 8 32 2" xfId="15073"/>
    <cellStyle name="CustomizationGreenCells 2 8 33" xfId="15074"/>
    <cellStyle name="CustomizationGreenCells 2 8 34" xfId="15075"/>
    <cellStyle name="CustomizationGreenCells 2 8 35" xfId="15076"/>
    <cellStyle name="CustomizationGreenCells 2 8 36" xfId="15077"/>
    <cellStyle name="CustomizationGreenCells 2 8 37" xfId="15078"/>
    <cellStyle name="CustomizationGreenCells 2 8 4" xfId="15079"/>
    <cellStyle name="CustomizationGreenCells 2 8 4 2" xfId="15080"/>
    <cellStyle name="CustomizationGreenCells 2 8 5" xfId="15081"/>
    <cellStyle name="CustomizationGreenCells 2 8 5 2" xfId="15082"/>
    <cellStyle name="CustomizationGreenCells 2 8 6" xfId="15083"/>
    <cellStyle name="CustomizationGreenCells 2 8 6 2" xfId="15084"/>
    <cellStyle name="CustomizationGreenCells 2 8 7" xfId="15085"/>
    <cellStyle name="CustomizationGreenCells 2 8 7 2" xfId="15086"/>
    <cellStyle name="CustomizationGreenCells 2 8 8" xfId="15087"/>
    <cellStyle name="CustomizationGreenCells 2 8 8 2" xfId="15088"/>
    <cellStyle name="CustomizationGreenCells 2 8 9" xfId="15089"/>
    <cellStyle name="CustomizationGreenCells 2 8 9 2" xfId="15090"/>
    <cellStyle name="CustomizationGreenCells 2 9" xfId="15091"/>
    <cellStyle name="CustomizationGreenCells 2 9 10" xfId="15092"/>
    <cellStyle name="CustomizationGreenCells 2 9 10 2" xfId="15093"/>
    <cellStyle name="CustomizationGreenCells 2 9 11" xfId="15094"/>
    <cellStyle name="CustomizationGreenCells 2 9 11 2" xfId="15095"/>
    <cellStyle name="CustomizationGreenCells 2 9 12" xfId="15096"/>
    <cellStyle name="CustomizationGreenCells 2 9 12 2" xfId="15097"/>
    <cellStyle name="CustomizationGreenCells 2 9 13" xfId="15098"/>
    <cellStyle name="CustomizationGreenCells 2 9 13 2" xfId="15099"/>
    <cellStyle name="CustomizationGreenCells 2 9 14" xfId="15100"/>
    <cellStyle name="CustomizationGreenCells 2 9 14 2" xfId="15101"/>
    <cellStyle name="CustomizationGreenCells 2 9 15" xfId="15102"/>
    <cellStyle name="CustomizationGreenCells 2 9 15 2" xfId="15103"/>
    <cellStyle name="CustomizationGreenCells 2 9 16" xfId="15104"/>
    <cellStyle name="CustomizationGreenCells 2 9 16 2" xfId="15105"/>
    <cellStyle name="CustomizationGreenCells 2 9 17" xfId="15106"/>
    <cellStyle name="CustomizationGreenCells 2 9 17 2" xfId="15107"/>
    <cellStyle name="CustomizationGreenCells 2 9 18" xfId="15108"/>
    <cellStyle name="CustomizationGreenCells 2 9 18 2" xfId="15109"/>
    <cellStyle name="CustomizationGreenCells 2 9 19" xfId="15110"/>
    <cellStyle name="CustomizationGreenCells 2 9 19 2" xfId="15111"/>
    <cellStyle name="CustomizationGreenCells 2 9 2" xfId="15112"/>
    <cellStyle name="CustomizationGreenCells 2 9 2 2" xfId="15113"/>
    <cellStyle name="CustomizationGreenCells 2 9 2 2 2" xfId="15114"/>
    <cellStyle name="CustomizationGreenCells 2 9 2 3" xfId="15115"/>
    <cellStyle name="CustomizationGreenCells 2 9 2 3 2" xfId="15116"/>
    <cellStyle name="CustomizationGreenCells 2 9 2 4" xfId="15117"/>
    <cellStyle name="CustomizationGreenCells 2 9 2 4 2" xfId="15118"/>
    <cellStyle name="CustomizationGreenCells 2 9 2 5" xfId="15119"/>
    <cellStyle name="CustomizationGreenCells 2 9 2 5 2" xfId="15120"/>
    <cellStyle name="CustomizationGreenCells 2 9 2 6" xfId="15121"/>
    <cellStyle name="CustomizationGreenCells 2 9 2 6 2" xfId="15122"/>
    <cellStyle name="CustomizationGreenCells 2 9 2 7" xfId="15123"/>
    <cellStyle name="CustomizationGreenCells 2 9 20" xfId="15124"/>
    <cellStyle name="CustomizationGreenCells 2 9 20 2" xfId="15125"/>
    <cellStyle name="CustomizationGreenCells 2 9 21" xfId="15126"/>
    <cellStyle name="CustomizationGreenCells 2 9 21 2" xfId="15127"/>
    <cellStyle name="CustomizationGreenCells 2 9 22" xfId="15128"/>
    <cellStyle name="CustomizationGreenCells 2 9 22 2" xfId="15129"/>
    <cellStyle name="CustomizationGreenCells 2 9 23" xfId="15130"/>
    <cellStyle name="CustomizationGreenCells 2 9 23 2" xfId="15131"/>
    <cellStyle name="CustomizationGreenCells 2 9 24" xfId="15132"/>
    <cellStyle name="CustomizationGreenCells 2 9 24 2" xfId="15133"/>
    <cellStyle name="CustomizationGreenCells 2 9 25" xfId="15134"/>
    <cellStyle name="CustomizationGreenCells 2 9 25 2" xfId="15135"/>
    <cellStyle name="CustomizationGreenCells 2 9 26" xfId="15136"/>
    <cellStyle name="CustomizationGreenCells 2 9 26 2" xfId="15137"/>
    <cellStyle name="CustomizationGreenCells 2 9 27" xfId="15138"/>
    <cellStyle name="CustomizationGreenCells 2 9 27 2" xfId="15139"/>
    <cellStyle name="CustomizationGreenCells 2 9 28" xfId="15140"/>
    <cellStyle name="CustomizationGreenCells 2 9 28 2" xfId="15141"/>
    <cellStyle name="CustomizationGreenCells 2 9 29" xfId="15142"/>
    <cellStyle name="CustomizationGreenCells 2 9 29 2" xfId="15143"/>
    <cellStyle name="CustomizationGreenCells 2 9 3" xfId="15144"/>
    <cellStyle name="CustomizationGreenCells 2 9 3 2" xfId="15145"/>
    <cellStyle name="CustomizationGreenCells 2 9 3 2 2" xfId="15146"/>
    <cellStyle name="CustomizationGreenCells 2 9 3 3" xfId="15147"/>
    <cellStyle name="CustomizationGreenCells 2 9 3 3 2" xfId="15148"/>
    <cellStyle name="CustomizationGreenCells 2 9 3 4" xfId="15149"/>
    <cellStyle name="CustomizationGreenCells 2 9 3 4 2" xfId="15150"/>
    <cellStyle name="CustomizationGreenCells 2 9 3 5" xfId="15151"/>
    <cellStyle name="CustomizationGreenCells 2 9 3 5 2" xfId="15152"/>
    <cellStyle name="CustomizationGreenCells 2 9 3 6" xfId="15153"/>
    <cellStyle name="CustomizationGreenCells 2 9 3 6 2" xfId="15154"/>
    <cellStyle name="CustomizationGreenCells 2 9 3 7" xfId="15155"/>
    <cellStyle name="CustomizationGreenCells 2 9 30" xfId="15156"/>
    <cellStyle name="CustomizationGreenCells 2 9 30 2" xfId="15157"/>
    <cellStyle name="CustomizationGreenCells 2 9 31" xfId="15158"/>
    <cellStyle name="CustomizationGreenCells 2 9 31 2" xfId="15159"/>
    <cellStyle name="CustomizationGreenCells 2 9 32" xfId="15160"/>
    <cellStyle name="CustomizationGreenCells 2 9 32 2" xfId="15161"/>
    <cellStyle name="CustomizationGreenCells 2 9 33" xfId="15162"/>
    <cellStyle name="CustomizationGreenCells 2 9 34" xfId="15163"/>
    <cellStyle name="CustomizationGreenCells 2 9 35" xfId="15164"/>
    <cellStyle name="CustomizationGreenCells 2 9 36" xfId="15165"/>
    <cellStyle name="CustomizationGreenCells 2 9 37" xfId="15166"/>
    <cellStyle name="CustomizationGreenCells 2 9 4" xfId="15167"/>
    <cellStyle name="CustomizationGreenCells 2 9 4 2" xfId="15168"/>
    <cellStyle name="CustomizationGreenCells 2 9 5" xfId="15169"/>
    <cellStyle name="CustomizationGreenCells 2 9 5 2" xfId="15170"/>
    <cellStyle name="CustomizationGreenCells 2 9 6" xfId="15171"/>
    <cellStyle name="CustomizationGreenCells 2 9 6 2" xfId="15172"/>
    <cellStyle name="CustomizationGreenCells 2 9 7" xfId="15173"/>
    <cellStyle name="CustomizationGreenCells 2 9 7 2" xfId="15174"/>
    <cellStyle name="CustomizationGreenCells 2 9 8" xfId="15175"/>
    <cellStyle name="CustomizationGreenCells 2 9 8 2" xfId="15176"/>
    <cellStyle name="CustomizationGreenCells 2 9 9" xfId="15177"/>
    <cellStyle name="CustomizationGreenCells 2 9 9 2" xfId="15178"/>
    <cellStyle name="CustomizationGreenCells 20" xfId="15179"/>
    <cellStyle name="CustomizationGreenCells 20 2" xfId="15180"/>
    <cellStyle name="CustomizationGreenCells 21" xfId="15181"/>
    <cellStyle name="CustomizationGreenCells 21 2" xfId="15182"/>
    <cellStyle name="CustomizationGreenCells 22" xfId="15183"/>
    <cellStyle name="CustomizationGreenCells 22 2" xfId="15184"/>
    <cellStyle name="CustomizationGreenCells 23" xfId="15185"/>
    <cellStyle name="CustomizationGreenCells 23 2" xfId="15186"/>
    <cellStyle name="CustomizationGreenCells 24" xfId="15187"/>
    <cellStyle name="CustomizationGreenCells 24 2" xfId="15188"/>
    <cellStyle name="CustomizationGreenCells 25" xfId="15189"/>
    <cellStyle name="CustomizationGreenCells 26" xfId="15190"/>
    <cellStyle name="CustomizationGreenCells 3" xfId="15191"/>
    <cellStyle name="CustomizationGreenCells 3 10" xfId="15192"/>
    <cellStyle name="CustomizationGreenCells 3 10 10" xfId="15193"/>
    <cellStyle name="CustomizationGreenCells 3 10 10 2" xfId="15194"/>
    <cellStyle name="CustomizationGreenCells 3 10 11" xfId="15195"/>
    <cellStyle name="CustomizationGreenCells 3 10 11 2" xfId="15196"/>
    <cellStyle name="CustomizationGreenCells 3 10 12" xfId="15197"/>
    <cellStyle name="CustomizationGreenCells 3 10 12 2" xfId="15198"/>
    <cellStyle name="CustomizationGreenCells 3 10 13" xfId="15199"/>
    <cellStyle name="CustomizationGreenCells 3 10 13 2" xfId="15200"/>
    <cellStyle name="CustomizationGreenCells 3 10 14" xfId="15201"/>
    <cellStyle name="CustomizationGreenCells 3 10 14 2" xfId="15202"/>
    <cellStyle name="CustomizationGreenCells 3 10 15" xfId="15203"/>
    <cellStyle name="CustomizationGreenCells 3 10 15 2" xfId="15204"/>
    <cellStyle name="CustomizationGreenCells 3 10 16" xfId="15205"/>
    <cellStyle name="CustomizationGreenCells 3 10 16 2" xfId="15206"/>
    <cellStyle name="CustomizationGreenCells 3 10 17" xfId="15207"/>
    <cellStyle name="CustomizationGreenCells 3 10 17 2" xfId="15208"/>
    <cellStyle name="CustomizationGreenCells 3 10 18" xfId="15209"/>
    <cellStyle name="CustomizationGreenCells 3 10 18 2" xfId="15210"/>
    <cellStyle name="CustomizationGreenCells 3 10 19" xfId="15211"/>
    <cellStyle name="CustomizationGreenCells 3 10 19 2" xfId="15212"/>
    <cellStyle name="CustomizationGreenCells 3 10 2" xfId="15213"/>
    <cellStyle name="CustomizationGreenCells 3 10 2 2" xfId="15214"/>
    <cellStyle name="CustomizationGreenCells 3 10 2 2 2" xfId="15215"/>
    <cellStyle name="CustomizationGreenCells 3 10 2 3" xfId="15216"/>
    <cellStyle name="CustomizationGreenCells 3 10 2 3 2" xfId="15217"/>
    <cellStyle name="CustomizationGreenCells 3 10 2 4" xfId="15218"/>
    <cellStyle name="CustomizationGreenCells 3 10 2 4 2" xfId="15219"/>
    <cellStyle name="CustomizationGreenCells 3 10 2 5" xfId="15220"/>
    <cellStyle name="CustomizationGreenCells 3 10 2 5 2" xfId="15221"/>
    <cellStyle name="CustomizationGreenCells 3 10 2 6" xfId="15222"/>
    <cellStyle name="CustomizationGreenCells 3 10 2 6 2" xfId="15223"/>
    <cellStyle name="CustomizationGreenCells 3 10 2 7" xfId="15224"/>
    <cellStyle name="CustomizationGreenCells 3 10 20" xfId="15225"/>
    <cellStyle name="CustomizationGreenCells 3 10 20 2" xfId="15226"/>
    <cellStyle name="CustomizationGreenCells 3 10 21" xfId="15227"/>
    <cellStyle name="CustomizationGreenCells 3 10 21 2" xfId="15228"/>
    <cellStyle name="CustomizationGreenCells 3 10 22" xfId="15229"/>
    <cellStyle name="CustomizationGreenCells 3 10 22 2" xfId="15230"/>
    <cellStyle name="CustomizationGreenCells 3 10 23" xfId="15231"/>
    <cellStyle name="CustomizationGreenCells 3 10 23 2" xfId="15232"/>
    <cellStyle name="CustomizationGreenCells 3 10 24" xfId="15233"/>
    <cellStyle name="CustomizationGreenCells 3 10 24 2" xfId="15234"/>
    <cellStyle name="CustomizationGreenCells 3 10 25" xfId="15235"/>
    <cellStyle name="CustomizationGreenCells 3 10 25 2" xfId="15236"/>
    <cellStyle name="CustomizationGreenCells 3 10 26" xfId="15237"/>
    <cellStyle name="CustomizationGreenCells 3 10 26 2" xfId="15238"/>
    <cellStyle name="CustomizationGreenCells 3 10 27" xfId="15239"/>
    <cellStyle name="CustomizationGreenCells 3 10 27 2" xfId="15240"/>
    <cellStyle name="CustomizationGreenCells 3 10 28" xfId="15241"/>
    <cellStyle name="CustomizationGreenCells 3 10 28 2" xfId="15242"/>
    <cellStyle name="CustomizationGreenCells 3 10 29" xfId="15243"/>
    <cellStyle name="CustomizationGreenCells 3 10 29 2" xfId="15244"/>
    <cellStyle name="CustomizationGreenCells 3 10 3" xfId="15245"/>
    <cellStyle name="CustomizationGreenCells 3 10 3 2" xfId="15246"/>
    <cellStyle name="CustomizationGreenCells 3 10 3 2 2" xfId="15247"/>
    <cellStyle name="CustomizationGreenCells 3 10 3 3" xfId="15248"/>
    <cellStyle name="CustomizationGreenCells 3 10 3 3 2" xfId="15249"/>
    <cellStyle name="CustomizationGreenCells 3 10 3 4" xfId="15250"/>
    <cellStyle name="CustomizationGreenCells 3 10 3 4 2" xfId="15251"/>
    <cellStyle name="CustomizationGreenCells 3 10 3 5" xfId="15252"/>
    <cellStyle name="CustomizationGreenCells 3 10 3 5 2" xfId="15253"/>
    <cellStyle name="CustomizationGreenCells 3 10 3 6" xfId="15254"/>
    <cellStyle name="CustomizationGreenCells 3 10 3 6 2" xfId="15255"/>
    <cellStyle name="CustomizationGreenCells 3 10 3 7" xfId="15256"/>
    <cellStyle name="CustomizationGreenCells 3 10 30" xfId="15257"/>
    <cellStyle name="CustomizationGreenCells 3 10 30 2" xfId="15258"/>
    <cellStyle name="CustomizationGreenCells 3 10 31" xfId="15259"/>
    <cellStyle name="CustomizationGreenCells 3 10 31 2" xfId="15260"/>
    <cellStyle name="CustomizationGreenCells 3 10 32" xfId="15261"/>
    <cellStyle name="CustomizationGreenCells 3 10 32 2" xfId="15262"/>
    <cellStyle name="CustomizationGreenCells 3 10 33" xfId="15263"/>
    <cellStyle name="CustomizationGreenCells 3 10 34" xfId="15264"/>
    <cellStyle name="CustomizationGreenCells 3 10 35" xfId="15265"/>
    <cellStyle name="CustomizationGreenCells 3 10 36" xfId="15266"/>
    <cellStyle name="CustomizationGreenCells 3 10 37" xfId="15267"/>
    <cellStyle name="CustomizationGreenCells 3 10 4" xfId="15268"/>
    <cellStyle name="CustomizationGreenCells 3 10 4 2" xfId="15269"/>
    <cellStyle name="CustomizationGreenCells 3 10 5" xfId="15270"/>
    <cellStyle name="CustomizationGreenCells 3 10 5 2" xfId="15271"/>
    <cellStyle name="CustomizationGreenCells 3 10 6" xfId="15272"/>
    <cellStyle name="CustomizationGreenCells 3 10 6 2" xfId="15273"/>
    <cellStyle name="CustomizationGreenCells 3 10 7" xfId="15274"/>
    <cellStyle name="CustomizationGreenCells 3 10 7 2" xfId="15275"/>
    <cellStyle name="CustomizationGreenCells 3 10 8" xfId="15276"/>
    <cellStyle name="CustomizationGreenCells 3 10 8 2" xfId="15277"/>
    <cellStyle name="CustomizationGreenCells 3 10 9" xfId="15278"/>
    <cellStyle name="CustomizationGreenCells 3 10 9 2" xfId="15279"/>
    <cellStyle name="CustomizationGreenCells 3 11" xfId="15280"/>
    <cellStyle name="CustomizationGreenCells 3 11 10" xfId="15281"/>
    <cellStyle name="CustomizationGreenCells 3 11 10 2" xfId="15282"/>
    <cellStyle name="CustomizationGreenCells 3 11 11" xfId="15283"/>
    <cellStyle name="CustomizationGreenCells 3 11 11 2" xfId="15284"/>
    <cellStyle name="CustomizationGreenCells 3 11 12" xfId="15285"/>
    <cellStyle name="CustomizationGreenCells 3 11 12 2" xfId="15286"/>
    <cellStyle name="CustomizationGreenCells 3 11 13" xfId="15287"/>
    <cellStyle name="CustomizationGreenCells 3 11 13 2" xfId="15288"/>
    <cellStyle name="CustomizationGreenCells 3 11 14" xfId="15289"/>
    <cellStyle name="CustomizationGreenCells 3 11 14 2" xfId="15290"/>
    <cellStyle name="CustomizationGreenCells 3 11 15" xfId="15291"/>
    <cellStyle name="CustomizationGreenCells 3 11 15 2" xfId="15292"/>
    <cellStyle name="CustomizationGreenCells 3 11 16" xfId="15293"/>
    <cellStyle name="CustomizationGreenCells 3 11 16 2" xfId="15294"/>
    <cellStyle name="CustomizationGreenCells 3 11 17" xfId="15295"/>
    <cellStyle name="CustomizationGreenCells 3 11 17 2" xfId="15296"/>
    <cellStyle name="CustomizationGreenCells 3 11 18" xfId="15297"/>
    <cellStyle name="CustomizationGreenCells 3 11 18 2" xfId="15298"/>
    <cellStyle name="CustomizationGreenCells 3 11 19" xfId="15299"/>
    <cellStyle name="CustomizationGreenCells 3 11 19 2" xfId="15300"/>
    <cellStyle name="CustomizationGreenCells 3 11 2" xfId="15301"/>
    <cellStyle name="CustomizationGreenCells 3 11 2 2" xfId="15302"/>
    <cellStyle name="CustomizationGreenCells 3 11 2 2 2" xfId="15303"/>
    <cellStyle name="CustomizationGreenCells 3 11 2 3" xfId="15304"/>
    <cellStyle name="CustomizationGreenCells 3 11 2 3 2" xfId="15305"/>
    <cellStyle name="CustomizationGreenCells 3 11 2 4" xfId="15306"/>
    <cellStyle name="CustomizationGreenCells 3 11 2 4 2" xfId="15307"/>
    <cellStyle name="CustomizationGreenCells 3 11 2 5" xfId="15308"/>
    <cellStyle name="CustomizationGreenCells 3 11 2 5 2" xfId="15309"/>
    <cellStyle name="CustomizationGreenCells 3 11 2 6" xfId="15310"/>
    <cellStyle name="CustomizationGreenCells 3 11 2 6 2" xfId="15311"/>
    <cellStyle name="CustomizationGreenCells 3 11 2 7" xfId="15312"/>
    <cellStyle name="CustomizationGreenCells 3 11 20" xfId="15313"/>
    <cellStyle name="CustomizationGreenCells 3 11 20 2" xfId="15314"/>
    <cellStyle name="CustomizationGreenCells 3 11 21" xfId="15315"/>
    <cellStyle name="CustomizationGreenCells 3 11 21 2" xfId="15316"/>
    <cellStyle name="CustomizationGreenCells 3 11 22" xfId="15317"/>
    <cellStyle name="CustomizationGreenCells 3 11 22 2" xfId="15318"/>
    <cellStyle name="CustomizationGreenCells 3 11 23" xfId="15319"/>
    <cellStyle name="CustomizationGreenCells 3 11 23 2" xfId="15320"/>
    <cellStyle name="CustomizationGreenCells 3 11 24" xfId="15321"/>
    <cellStyle name="CustomizationGreenCells 3 11 24 2" xfId="15322"/>
    <cellStyle name="CustomizationGreenCells 3 11 25" xfId="15323"/>
    <cellStyle name="CustomizationGreenCells 3 11 25 2" xfId="15324"/>
    <cellStyle name="CustomizationGreenCells 3 11 26" xfId="15325"/>
    <cellStyle name="CustomizationGreenCells 3 11 26 2" xfId="15326"/>
    <cellStyle name="CustomizationGreenCells 3 11 27" xfId="15327"/>
    <cellStyle name="CustomizationGreenCells 3 11 27 2" xfId="15328"/>
    <cellStyle name="CustomizationGreenCells 3 11 28" xfId="15329"/>
    <cellStyle name="CustomizationGreenCells 3 11 28 2" xfId="15330"/>
    <cellStyle name="CustomizationGreenCells 3 11 29" xfId="15331"/>
    <cellStyle name="CustomizationGreenCells 3 11 29 2" xfId="15332"/>
    <cellStyle name="CustomizationGreenCells 3 11 3" xfId="15333"/>
    <cellStyle name="CustomizationGreenCells 3 11 3 2" xfId="15334"/>
    <cellStyle name="CustomizationGreenCells 3 11 3 2 2" xfId="15335"/>
    <cellStyle name="CustomizationGreenCells 3 11 3 3" xfId="15336"/>
    <cellStyle name="CustomizationGreenCells 3 11 3 3 2" xfId="15337"/>
    <cellStyle name="CustomizationGreenCells 3 11 3 4" xfId="15338"/>
    <cellStyle name="CustomizationGreenCells 3 11 3 4 2" xfId="15339"/>
    <cellStyle name="CustomizationGreenCells 3 11 3 5" xfId="15340"/>
    <cellStyle name="CustomizationGreenCells 3 11 3 5 2" xfId="15341"/>
    <cellStyle name="CustomizationGreenCells 3 11 3 6" xfId="15342"/>
    <cellStyle name="CustomizationGreenCells 3 11 3 6 2" xfId="15343"/>
    <cellStyle name="CustomizationGreenCells 3 11 3 7" xfId="15344"/>
    <cellStyle name="CustomizationGreenCells 3 11 30" xfId="15345"/>
    <cellStyle name="CustomizationGreenCells 3 11 30 2" xfId="15346"/>
    <cellStyle name="CustomizationGreenCells 3 11 31" xfId="15347"/>
    <cellStyle name="CustomizationGreenCells 3 11 31 2" xfId="15348"/>
    <cellStyle name="CustomizationGreenCells 3 11 32" xfId="15349"/>
    <cellStyle name="CustomizationGreenCells 3 11 32 2" xfId="15350"/>
    <cellStyle name="CustomizationGreenCells 3 11 33" xfId="15351"/>
    <cellStyle name="CustomizationGreenCells 3 11 34" xfId="15352"/>
    <cellStyle name="CustomizationGreenCells 3 11 35" xfId="15353"/>
    <cellStyle name="CustomizationGreenCells 3 11 36" xfId="15354"/>
    <cellStyle name="CustomizationGreenCells 3 11 37" xfId="15355"/>
    <cellStyle name="CustomizationGreenCells 3 11 4" xfId="15356"/>
    <cellStyle name="CustomizationGreenCells 3 11 4 2" xfId="15357"/>
    <cellStyle name="CustomizationGreenCells 3 11 5" xfId="15358"/>
    <cellStyle name="CustomizationGreenCells 3 11 5 2" xfId="15359"/>
    <cellStyle name="CustomizationGreenCells 3 11 6" xfId="15360"/>
    <cellStyle name="CustomizationGreenCells 3 11 6 2" xfId="15361"/>
    <cellStyle name="CustomizationGreenCells 3 11 7" xfId="15362"/>
    <cellStyle name="CustomizationGreenCells 3 11 7 2" xfId="15363"/>
    <cellStyle name="CustomizationGreenCells 3 11 8" xfId="15364"/>
    <cellStyle name="CustomizationGreenCells 3 11 8 2" xfId="15365"/>
    <cellStyle name="CustomizationGreenCells 3 11 9" xfId="15366"/>
    <cellStyle name="CustomizationGreenCells 3 11 9 2" xfId="15367"/>
    <cellStyle name="CustomizationGreenCells 3 12" xfId="15368"/>
    <cellStyle name="CustomizationGreenCells 3 12 2" xfId="15369"/>
    <cellStyle name="CustomizationGreenCells 3 13" xfId="15370"/>
    <cellStyle name="CustomizationGreenCells 3 13 2" xfId="15371"/>
    <cellStyle name="CustomizationGreenCells 3 14" xfId="15372"/>
    <cellStyle name="CustomizationGreenCells 3 14 2" xfId="15373"/>
    <cellStyle name="CustomizationGreenCells 3 15" xfId="15374"/>
    <cellStyle name="CustomizationGreenCells 3 15 2" xfId="15375"/>
    <cellStyle name="CustomizationGreenCells 3 16" xfId="15376"/>
    <cellStyle name="CustomizationGreenCells 3 16 2" xfId="15377"/>
    <cellStyle name="CustomizationGreenCells 3 17" xfId="15378"/>
    <cellStyle name="CustomizationGreenCells 3 17 2" xfId="15379"/>
    <cellStyle name="CustomizationGreenCells 3 18" xfId="15380"/>
    <cellStyle name="CustomizationGreenCells 3 18 2" xfId="15381"/>
    <cellStyle name="CustomizationGreenCells 3 19" xfId="15382"/>
    <cellStyle name="CustomizationGreenCells 3 19 2" xfId="15383"/>
    <cellStyle name="CustomizationGreenCells 3 2" xfId="15384"/>
    <cellStyle name="CustomizationGreenCells 3 2 10" xfId="15385"/>
    <cellStyle name="CustomizationGreenCells 3 2 10 2" xfId="15386"/>
    <cellStyle name="CustomizationGreenCells 3 2 11" xfId="15387"/>
    <cellStyle name="CustomizationGreenCells 3 2 11 2" xfId="15388"/>
    <cellStyle name="CustomizationGreenCells 3 2 12" xfId="15389"/>
    <cellStyle name="CustomizationGreenCells 3 2 12 2" xfId="15390"/>
    <cellStyle name="CustomizationGreenCells 3 2 13" xfId="15391"/>
    <cellStyle name="CustomizationGreenCells 3 2 13 2" xfId="15392"/>
    <cellStyle name="CustomizationGreenCells 3 2 14" xfId="15393"/>
    <cellStyle name="CustomizationGreenCells 3 2 14 2" xfId="15394"/>
    <cellStyle name="CustomizationGreenCells 3 2 15" xfId="15395"/>
    <cellStyle name="CustomizationGreenCells 3 2 15 2" xfId="15396"/>
    <cellStyle name="CustomizationGreenCells 3 2 16" xfId="15397"/>
    <cellStyle name="CustomizationGreenCells 3 2 16 2" xfId="15398"/>
    <cellStyle name="CustomizationGreenCells 3 2 17" xfId="15399"/>
    <cellStyle name="CustomizationGreenCells 3 2 17 2" xfId="15400"/>
    <cellStyle name="CustomizationGreenCells 3 2 18" xfId="15401"/>
    <cellStyle name="CustomizationGreenCells 3 2 18 2" xfId="15402"/>
    <cellStyle name="CustomizationGreenCells 3 2 19" xfId="15403"/>
    <cellStyle name="CustomizationGreenCells 3 2 19 2" xfId="15404"/>
    <cellStyle name="CustomizationGreenCells 3 2 2" xfId="15405"/>
    <cellStyle name="CustomizationGreenCells 3 2 2 2" xfId="15406"/>
    <cellStyle name="CustomizationGreenCells 3 2 2 2 2" xfId="15407"/>
    <cellStyle name="CustomizationGreenCells 3 2 2 3" xfId="15408"/>
    <cellStyle name="CustomizationGreenCells 3 2 2 3 2" xfId="15409"/>
    <cellStyle name="CustomizationGreenCells 3 2 2 4" xfId="15410"/>
    <cellStyle name="CustomizationGreenCells 3 2 2 4 2" xfId="15411"/>
    <cellStyle name="CustomizationGreenCells 3 2 2 5" xfId="15412"/>
    <cellStyle name="CustomizationGreenCells 3 2 2 5 2" xfId="15413"/>
    <cellStyle name="CustomizationGreenCells 3 2 2 6" xfId="15414"/>
    <cellStyle name="CustomizationGreenCells 3 2 2 6 2" xfId="15415"/>
    <cellStyle name="CustomizationGreenCells 3 2 2 7" xfId="15416"/>
    <cellStyle name="CustomizationGreenCells 3 2 2 7 2" xfId="15417"/>
    <cellStyle name="CustomizationGreenCells 3 2 2 8" xfId="15418"/>
    <cellStyle name="CustomizationGreenCells 3 2 20" xfId="15419"/>
    <cellStyle name="CustomizationGreenCells 3 2 20 2" xfId="15420"/>
    <cellStyle name="CustomizationGreenCells 3 2 21" xfId="15421"/>
    <cellStyle name="CustomizationGreenCells 3 2 21 2" xfId="15422"/>
    <cellStyle name="CustomizationGreenCells 3 2 22" xfId="15423"/>
    <cellStyle name="CustomizationGreenCells 3 2 22 2" xfId="15424"/>
    <cellStyle name="CustomizationGreenCells 3 2 23" xfId="15425"/>
    <cellStyle name="CustomizationGreenCells 3 2 23 2" xfId="15426"/>
    <cellStyle name="CustomizationGreenCells 3 2 24" xfId="15427"/>
    <cellStyle name="CustomizationGreenCells 3 2 24 2" xfId="15428"/>
    <cellStyle name="CustomizationGreenCells 3 2 25" xfId="15429"/>
    <cellStyle name="CustomizationGreenCells 3 2 25 2" xfId="15430"/>
    <cellStyle name="CustomizationGreenCells 3 2 26" xfId="15431"/>
    <cellStyle name="CustomizationGreenCells 3 2 26 2" xfId="15432"/>
    <cellStyle name="CustomizationGreenCells 3 2 27" xfId="15433"/>
    <cellStyle name="CustomizationGreenCells 3 2 27 2" xfId="15434"/>
    <cellStyle name="CustomizationGreenCells 3 2 28" xfId="15435"/>
    <cellStyle name="CustomizationGreenCells 3 2 28 2" xfId="15436"/>
    <cellStyle name="CustomizationGreenCells 3 2 29" xfId="15437"/>
    <cellStyle name="CustomizationGreenCells 3 2 29 2" xfId="15438"/>
    <cellStyle name="CustomizationGreenCells 3 2 3" xfId="15439"/>
    <cellStyle name="CustomizationGreenCells 3 2 3 2" xfId="15440"/>
    <cellStyle name="CustomizationGreenCells 3 2 3 2 2" xfId="15441"/>
    <cellStyle name="CustomizationGreenCells 3 2 3 3" xfId="15442"/>
    <cellStyle name="CustomizationGreenCells 3 2 3 3 2" xfId="15443"/>
    <cellStyle name="CustomizationGreenCells 3 2 3 4" xfId="15444"/>
    <cellStyle name="CustomizationGreenCells 3 2 3 4 2" xfId="15445"/>
    <cellStyle name="CustomizationGreenCells 3 2 3 5" xfId="15446"/>
    <cellStyle name="CustomizationGreenCells 3 2 3 5 2" xfId="15447"/>
    <cellStyle name="CustomizationGreenCells 3 2 3 6" xfId="15448"/>
    <cellStyle name="CustomizationGreenCells 3 2 3 6 2" xfId="15449"/>
    <cellStyle name="CustomizationGreenCells 3 2 3 7" xfId="15450"/>
    <cellStyle name="CustomizationGreenCells 3 2 30" xfId="15451"/>
    <cellStyle name="CustomizationGreenCells 3 2 30 2" xfId="15452"/>
    <cellStyle name="CustomizationGreenCells 3 2 31" xfId="15453"/>
    <cellStyle name="CustomizationGreenCells 3 2 31 2" xfId="15454"/>
    <cellStyle name="CustomizationGreenCells 3 2 32" xfId="15455"/>
    <cellStyle name="CustomizationGreenCells 3 2 32 2" xfId="15456"/>
    <cellStyle name="CustomizationGreenCells 3 2 33" xfId="15457"/>
    <cellStyle name="CustomizationGreenCells 3 2 33 2" xfId="15458"/>
    <cellStyle name="CustomizationGreenCells 3 2 34" xfId="15459"/>
    <cellStyle name="CustomizationGreenCells 3 2 35" xfId="15460"/>
    <cellStyle name="CustomizationGreenCells 3 2 36" xfId="15461"/>
    <cellStyle name="CustomizationGreenCells 3 2 37" xfId="15462"/>
    <cellStyle name="CustomizationGreenCells 3 2 38" xfId="15463"/>
    <cellStyle name="CustomizationGreenCells 3 2 4" xfId="15464"/>
    <cellStyle name="CustomizationGreenCells 3 2 4 2" xfId="15465"/>
    <cellStyle name="CustomizationGreenCells 3 2 4 2 2" xfId="15466"/>
    <cellStyle name="CustomizationGreenCells 3 2 4 3" xfId="15467"/>
    <cellStyle name="CustomizationGreenCells 3 2 4 3 2" xfId="15468"/>
    <cellStyle name="CustomizationGreenCells 3 2 4 4" xfId="15469"/>
    <cellStyle name="CustomizationGreenCells 3 2 4 4 2" xfId="15470"/>
    <cellStyle name="CustomizationGreenCells 3 2 4 5" xfId="15471"/>
    <cellStyle name="CustomizationGreenCells 3 2 4 5 2" xfId="15472"/>
    <cellStyle name="CustomizationGreenCells 3 2 4 6" xfId="15473"/>
    <cellStyle name="CustomizationGreenCells 3 2 4 6 2" xfId="15474"/>
    <cellStyle name="CustomizationGreenCells 3 2 4 7" xfId="15475"/>
    <cellStyle name="CustomizationGreenCells 3 2 5" xfId="15476"/>
    <cellStyle name="CustomizationGreenCells 3 2 5 2" xfId="15477"/>
    <cellStyle name="CustomizationGreenCells 3 2 6" xfId="15478"/>
    <cellStyle name="CustomizationGreenCells 3 2 6 2" xfId="15479"/>
    <cellStyle name="CustomizationGreenCells 3 2 7" xfId="15480"/>
    <cellStyle name="CustomizationGreenCells 3 2 7 2" xfId="15481"/>
    <cellStyle name="CustomizationGreenCells 3 2 8" xfId="15482"/>
    <cellStyle name="CustomizationGreenCells 3 2 8 2" xfId="15483"/>
    <cellStyle name="CustomizationGreenCells 3 2 9" xfId="15484"/>
    <cellStyle name="CustomizationGreenCells 3 2 9 2" xfId="15485"/>
    <cellStyle name="CustomizationGreenCells 3 20" xfId="15486"/>
    <cellStyle name="CustomizationGreenCells 3 20 2" xfId="15487"/>
    <cellStyle name="CustomizationGreenCells 3 21" xfId="15488"/>
    <cellStyle name="CustomizationGreenCells 3 21 2" xfId="15489"/>
    <cellStyle name="CustomizationGreenCells 3 22" xfId="15490"/>
    <cellStyle name="CustomizationGreenCells 3 22 2" xfId="15491"/>
    <cellStyle name="CustomizationGreenCells 3 23" xfId="15492"/>
    <cellStyle name="CustomizationGreenCells 3 23 2" xfId="15493"/>
    <cellStyle name="CustomizationGreenCells 3 24" xfId="15494"/>
    <cellStyle name="CustomizationGreenCells 3 24 2" xfId="15495"/>
    <cellStyle name="CustomizationGreenCells 3 25" xfId="15496"/>
    <cellStyle name="CustomizationGreenCells 3 25 2" xfId="15497"/>
    <cellStyle name="CustomizationGreenCells 3 26" xfId="15498"/>
    <cellStyle name="CustomizationGreenCells 3 26 2" xfId="15499"/>
    <cellStyle name="CustomizationGreenCells 3 27" xfId="15500"/>
    <cellStyle name="CustomizationGreenCells 3 27 2" xfId="15501"/>
    <cellStyle name="CustomizationGreenCells 3 28" xfId="15502"/>
    <cellStyle name="CustomizationGreenCells 3 28 2" xfId="15503"/>
    <cellStyle name="CustomizationGreenCells 3 29" xfId="15504"/>
    <cellStyle name="CustomizationGreenCells 3 29 2" xfId="15505"/>
    <cellStyle name="CustomizationGreenCells 3 3" xfId="15506"/>
    <cellStyle name="CustomizationGreenCells 3 3 10" xfId="15507"/>
    <cellStyle name="CustomizationGreenCells 3 3 10 2" xfId="15508"/>
    <cellStyle name="CustomizationGreenCells 3 3 11" xfId="15509"/>
    <cellStyle name="CustomizationGreenCells 3 3 11 2" xfId="15510"/>
    <cellStyle name="CustomizationGreenCells 3 3 12" xfId="15511"/>
    <cellStyle name="CustomizationGreenCells 3 3 12 2" xfId="15512"/>
    <cellStyle name="CustomizationGreenCells 3 3 13" xfId="15513"/>
    <cellStyle name="CustomizationGreenCells 3 3 13 2" xfId="15514"/>
    <cellStyle name="CustomizationGreenCells 3 3 14" xfId="15515"/>
    <cellStyle name="CustomizationGreenCells 3 3 14 2" xfId="15516"/>
    <cellStyle name="CustomizationGreenCells 3 3 15" xfId="15517"/>
    <cellStyle name="CustomizationGreenCells 3 3 15 2" xfId="15518"/>
    <cellStyle name="CustomizationGreenCells 3 3 16" xfId="15519"/>
    <cellStyle name="CustomizationGreenCells 3 3 16 2" xfId="15520"/>
    <cellStyle name="CustomizationGreenCells 3 3 17" xfId="15521"/>
    <cellStyle name="CustomizationGreenCells 3 3 17 2" xfId="15522"/>
    <cellStyle name="CustomizationGreenCells 3 3 18" xfId="15523"/>
    <cellStyle name="CustomizationGreenCells 3 3 18 2" xfId="15524"/>
    <cellStyle name="CustomizationGreenCells 3 3 19" xfId="15525"/>
    <cellStyle name="CustomizationGreenCells 3 3 19 2" xfId="15526"/>
    <cellStyle name="CustomizationGreenCells 3 3 2" xfId="15527"/>
    <cellStyle name="CustomizationGreenCells 3 3 2 2" xfId="15528"/>
    <cellStyle name="CustomizationGreenCells 3 3 2 2 2" xfId="15529"/>
    <cellStyle name="CustomizationGreenCells 3 3 2 3" xfId="15530"/>
    <cellStyle name="CustomizationGreenCells 3 3 2 3 2" xfId="15531"/>
    <cellStyle name="CustomizationGreenCells 3 3 2 4" xfId="15532"/>
    <cellStyle name="CustomizationGreenCells 3 3 2 4 2" xfId="15533"/>
    <cellStyle name="CustomizationGreenCells 3 3 2 5" xfId="15534"/>
    <cellStyle name="CustomizationGreenCells 3 3 2 5 2" xfId="15535"/>
    <cellStyle name="CustomizationGreenCells 3 3 2 6" xfId="15536"/>
    <cellStyle name="CustomizationGreenCells 3 3 2 6 2" xfId="15537"/>
    <cellStyle name="CustomizationGreenCells 3 3 2 7" xfId="15538"/>
    <cellStyle name="CustomizationGreenCells 3 3 2 7 2" xfId="15539"/>
    <cellStyle name="CustomizationGreenCells 3 3 2 8" xfId="15540"/>
    <cellStyle name="CustomizationGreenCells 3 3 20" xfId="15541"/>
    <cellStyle name="CustomizationGreenCells 3 3 20 2" xfId="15542"/>
    <cellStyle name="CustomizationGreenCells 3 3 21" xfId="15543"/>
    <cellStyle name="CustomizationGreenCells 3 3 21 2" xfId="15544"/>
    <cellStyle name="CustomizationGreenCells 3 3 22" xfId="15545"/>
    <cellStyle name="CustomizationGreenCells 3 3 22 2" xfId="15546"/>
    <cellStyle name="CustomizationGreenCells 3 3 23" xfId="15547"/>
    <cellStyle name="CustomizationGreenCells 3 3 23 2" xfId="15548"/>
    <cellStyle name="CustomizationGreenCells 3 3 24" xfId="15549"/>
    <cellStyle name="CustomizationGreenCells 3 3 24 2" xfId="15550"/>
    <cellStyle name="CustomizationGreenCells 3 3 25" xfId="15551"/>
    <cellStyle name="CustomizationGreenCells 3 3 25 2" xfId="15552"/>
    <cellStyle name="CustomizationGreenCells 3 3 26" xfId="15553"/>
    <cellStyle name="CustomizationGreenCells 3 3 26 2" xfId="15554"/>
    <cellStyle name="CustomizationGreenCells 3 3 27" xfId="15555"/>
    <cellStyle name="CustomizationGreenCells 3 3 27 2" xfId="15556"/>
    <cellStyle name="CustomizationGreenCells 3 3 28" xfId="15557"/>
    <cellStyle name="CustomizationGreenCells 3 3 28 2" xfId="15558"/>
    <cellStyle name="CustomizationGreenCells 3 3 29" xfId="15559"/>
    <cellStyle name="CustomizationGreenCells 3 3 29 2" xfId="15560"/>
    <cellStyle name="CustomizationGreenCells 3 3 3" xfId="15561"/>
    <cellStyle name="CustomizationGreenCells 3 3 3 2" xfId="15562"/>
    <cellStyle name="CustomizationGreenCells 3 3 3 2 2" xfId="15563"/>
    <cellStyle name="CustomizationGreenCells 3 3 3 3" xfId="15564"/>
    <cellStyle name="CustomizationGreenCells 3 3 3 3 2" xfId="15565"/>
    <cellStyle name="CustomizationGreenCells 3 3 3 4" xfId="15566"/>
    <cellStyle name="CustomizationGreenCells 3 3 3 4 2" xfId="15567"/>
    <cellStyle name="CustomizationGreenCells 3 3 3 5" xfId="15568"/>
    <cellStyle name="CustomizationGreenCells 3 3 3 5 2" xfId="15569"/>
    <cellStyle name="CustomizationGreenCells 3 3 3 6" xfId="15570"/>
    <cellStyle name="CustomizationGreenCells 3 3 3 6 2" xfId="15571"/>
    <cellStyle name="CustomizationGreenCells 3 3 3 7" xfId="15572"/>
    <cellStyle name="CustomizationGreenCells 3 3 30" xfId="15573"/>
    <cellStyle name="CustomizationGreenCells 3 3 30 2" xfId="15574"/>
    <cellStyle name="CustomizationGreenCells 3 3 31" xfId="15575"/>
    <cellStyle name="CustomizationGreenCells 3 3 31 2" xfId="15576"/>
    <cellStyle name="CustomizationGreenCells 3 3 32" xfId="15577"/>
    <cellStyle name="CustomizationGreenCells 3 3 32 2" xfId="15578"/>
    <cellStyle name="CustomizationGreenCells 3 3 33" xfId="15579"/>
    <cellStyle name="CustomizationGreenCells 3 3 33 2" xfId="15580"/>
    <cellStyle name="CustomizationGreenCells 3 3 34" xfId="15581"/>
    <cellStyle name="CustomizationGreenCells 3 3 35" xfId="15582"/>
    <cellStyle name="CustomizationGreenCells 3 3 36" xfId="15583"/>
    <cellStyle name="CustomizationGreenCells 3 3 37" xfId="15584"/>
    <cellStyle name="CustomizationGreenCells 3 3 38" xfId="15585"/>
    <cellStyle name="CustomizationGreenCells 3 3 4" xfId="15586"/>
    <cellStyle name="CustomizationGreenCells 3 3 4 2" xfId="15587"/>
    <cellStyle name="CustomizationGreenCells 3 3 4 2 2" xfId="15588"/>
    <cellStyle name="CustomizationGreenCells 3 3 4 3" xfId="15589"/>
    <cellStyle name="CustomizationGreenCells 3 3 4 3 2" xfId="15590"/>
    <cellStyle name="CustomizationGreenCells 3 3 4 4" xfId="15591"/>
    <cellStyle name="CustomizationGreenCells 3 3 4 4 2" xfId="15592"/>
    <cellStyle name="CustomizationGreenCells 3 3 4 5" xfId="15593"/>
    <cellStyle name="CustomizationGreenCells 3 3 4 5 2" xfId="15594"/>
    <cellStyle name="CustomizationGreenCells 3 3 4 6" xfId="15595"/>
    <cellStyle name="CustomizationGreenCells 3 3 4 6 2" xfId="15596"/>
    <cellStyle name="CustomizationGreenCells 3 3 4 7" xfId="15597"/>
    <cellStyle name="CustomizationGreenCells 3 3 5" xfId="15598"/>
    <cellStyle name="CustomizationGreenCells 3 3 5 2" xfId="15599"/>
    <cellStyle name="CustomizationGreenCells 3 3 6" xfId="15600"/>
    <cellStyle name="CustomizationGreenCells 3 3 6 2" xfId="15601"/>
    <cellStyle name="CustomizationGreenCells 3 3 7" xfId="15602"/>
    <cellStyle name="CustomizationGreenCells 3 3 7 2" xfId="15603"/>
    <cellStyle name="CustomizationGreenCells 3 3 8" xfId="15604"/>
    <cellStyle name="CustomizationGreenCells 3 3 8 2" xfId="15605"/>
    <cellStyle name="CustomizationGreenCells 3 3 9" xfId="15606"/>
    <cellStyle name="CustomizationGreenCells 3 3 9 2" xfId="15607"/>
    <cellStyle name="CustomizationGreenCells 3 30" xfId="15608"/>
    <cellStyle name="CustomizationGreenCells 3 30 2" xfId="15609"/>
    <cellStyle name="CustomizationGreenCells 3 31" xfId="15610"/>
    <cellStyle name="CustomizationGreenCells 3 32" xfId="15611"/>
    <cellStyle name="CustomizationGreenCells 3 33" xfId="15612"/>
    <cellStyle name="CustomizationGreenCells 3 4" xfId="15613"/>
    <cellStyle name="CustomizationGreenCells 3 4 10" xfId="15614"/>
    <cellStyle name="CustomizationGreenCells 3 4 10 2" xfId="15615"/>
    <cellStyle name="CustomizationGreenCells 3 4 11" xfId="15616"/>
    <cellStyle name="CustomizationGreenCells 3 4 11 2" xfId="15617"/>
    <cellStyle name="CustomizationGreenCells 3 4 12" xfId="15618"/>
    <cellStyle name="CustomizationGreenCells 3 4 12 2" xfId="15619"/>
    <cellStyle name="CustomizationGreenCells 3 4 13" xfId="15620"/>
    <cellStyle name="CustomizationGreenCells 3 4 13 2" xfId="15621"/>
    <cellStyle name="CustomizationGreenCells 3 4 14" xfId="15622"/>
    <cellStyle name="CustomizationGreenCells 3 4 14 2" xfId="15623"/>
    <cellStyle name="CustomizationGreenCells 3 4 15" xfId="15624"/>
    <cellStyle name="CustomizationGreenCells 3 4 15 2" xfId="15625"/>
    <cellStyle name="CustomizationGreenCells 3 4 16" xfId="15626"/>
    <cellStyle name="CustomizationGreenCells 3 4 16 2" xfId="15627"/>
    <cellStyle name="CustomizationGreenCells 3 4 17" xfId="15628"/>
    <cellStyle name="CustomizationGreenCells 3 4 17 2" xfId="15629"/>
    <cellStyle name="CustomizationGreenCells 3 4 18" xfId="15630"/>
    <cellStyle name="CustomizationGreenCells 3 4 18 2" xfId="15631"/>
    <cellStyle name="CustomizationGreenCells 3 4 19" xfId="15632"/>
    <cellStyle name="CustomizationGreenCells 3 4 19 2" xfId="15633"/>
    <cellStyle name="CustomizationGreenCells 3 4 2" xfId="15634"/>
    <cellStyle name="CustomizationGreenCells 3 4 2 2" xfId="15635"/>
    <cellStyle name="CustomizationGreenCells 3 4 2 2 2" xfId="15636"/>
    <cellStyle name="CustomizationGreenCells 3 4 2 3" xfId="15637"/>
    <cellStyle name="CustomizationGreenCells 3 4 2 3 2" xfId="15638"/>
    <cellStyle name="CustomizationGreenCells 3 4 2 4" xfId="15639"/>
    <cellStyle name="CustomizationGreenCells 3 4 2 4 2" xfId="15640"/>
    <cellStyle name="CustomizationGreenCells 3 4 2 5" xfId="15641"/>
    <cellStyle name="CustomizationGreenCells 3 4 2 5 2" xfId="15642"/>
    <cellStyle name="CustomizationGreenCells 3 4 2 6" xfId="15643"/>
    <cellStyle name="CustomizationGreenCells 3 4 2 6 2" xfId="15644"/>
    <cellStyle name="CustomizationGreenCells 3 4 2 7" xfId="15645"/>
    <cellStyle name="CustomizationGreenCells 3 4 2 7 2" xfId="15646"/>
    <cellStyle name="CustomizationGreenCells 3 4 2 8" xfId="15647"/>
    <cellStyle name="CustomizationGreenCells 3 4 20" xfId="15648"/>
    <cellStyle name="CustomizationGreenCells 3 4 20 2" xfId="15649"/>
    <cellStyle name="CustomizationGreenCells 3 4 21" xfId="15650"/>
    <cellStyle name="CustomizationGreenCells 3 4 21 2" xfId="15651"/>
    <cellStyle name="CustomizationGreenCells 3 4 22" xfId="15652"/>
    <cellStyle name="CustomizationGreenCells 3 4 22 2" xfId="15653"/>
    <cellStyle name="CustomizationGreenCells 3 4 23" xfId="15654"/>
    <cellStyle name="CustomizationGreenCells 3 4 23 2" xfId="15655"/>
    <cellStyle name="CustomizationGreenCells 3 4 24" xfId="15656"/>
    <cellStyle name="CustomizationGreenCells 3 4 24 2" xfId="15657"/>
    <cellStyle name="CustomizationGreenCells 3 4 25" xfId="15658"/>
    <cellStyle name="CustomizationGreenCells 3 4 25 2" xfId="15659"/>
    <cellStyle name="CustomizationGreenCells 3 4 26" xfId="15660"/>
    <cellStyle name="CustomizationGreenCells 3 4 26 2" xfId="15661"/>
    <cellStyle name="CustomizationGreenCells 3 4 27" xfId="15662"/>
    <cellStyle name="CustomizationGreenCells 3 4 27 2" xfId="15663"/>
    <cellStyle name="CustomizationGreenCells 3 4 28" xfId="15664"/>
    <cellStyle name="CustomizationGreenCells 3 4 28 2" xfId="15665"/>
    <cellStyle name="CustomizationGreenCells 3 4 29" xfId="15666"/>
    <cellStyle name="CustomizationGreenCells 3 4 29 2" xfId="15667"/>
    <cellStyle name="CustomizationGreenCells 3 4 3" xfId="15668"/>
    <cellStyle name="CustomizationGreenCells 3 4 3 2" xfId="15669"/>
    <cellStyle name="CustomizationGreenCells 3 4 3 2 2" xfId="15670"/>
    <cellStyle name="CustomizationGreenCells 3 4 3 3" xfId="15671"/>
    <cellStyle name="CustomizationGreenCells 3 4 3 3 2" xfId="15672"/>
    <cellStyle name="CustomizationGreenCells 3 4 3 4" xfId="15673"/>
    <cellStyle name="CustomizationGreenCells 3 4 3 4 2" xfId="15674"/>
    <cellStyle name="CustomizationGreenCells 3 4 3 5" xfId="15675"/>
    <cellStyle name="CustomizationGreenCells 3 4 3 5 2" xfId="15676"/>
    <cellStyle name="CustomizationGreenCells 3 4 3 6" xfId="15677"/>
    <cellStyle name="CustomizationGreenCells 3 4 3 6 2" xfId="15678"/>
    <cellStyle name="CustomizationGreenCells 3 4 3 7" xfId="15679"/>
    <cellStyle name="CustomizationGreenCells 3 4 30" xfId="15680"/>
    <cellStyle name="CustomizationGreenCells 3 4 30 2" xfId="15681"/>
    <cellStyle name="CustomizationGreenCells 3 4 31" xfId="15682"/>
    <cellStyle name="CustomizationGreenCells 3 4 31 2" xfId="15683"/>
    <cellStyle name="CustomizationGreenCells 3 4 32" xfId="15684"/>
    <cellStyle name="CustomizationGreenCells 3 4 32 2" xfId="15685"/>
    <cellStyle name="CustomizationGreenCells 3 4 33" xfId="15686"/>
    <cellStyle name="CustomizationGreenCells 3 4 33 2" xfId="15687"/>
    <cellStyle name="CustomizationGreenCells 3 4 34" xfId="15688"/>
    <cellStyle name="CustomizationGreenCells 3 4 35" xfId="15689"/>
    <cellStyle name="CustomizationGreenCells 3 4 36" xfId="15690"/>
    <cellStyle name="CustomizationGreenCells 3 4 37" xfId="15691"/>
    <cellStyle name="CustomizationGreenCells 3 4 38" xfId="15692"/>
    <cellStyle name="CustomizationGreenCells 3 4 4" xfId="15693"/>
    <cellStyle name="CustomizationGreenCells 3 4 4 2" xfId="15694"/>
    <cellStyle name="CustomizationGreenCells 3 4 4 2 2" xfId="15695"/>
    <cellStyle name="CustomizationGreenCells 3 4 4 3" xfId="15696"/>
    <cellStyle name="CustomizationGreenCells 3 4 4 3 2" xfId="15697"/>
    <cellStyle name="CustomizationGreenCells 3 4 4 4" xfId="15698"/>
    <cellStyle name="CustomizationGreenCells 3 4 4 4 2" xfId="15699"/>
    <cellStyle name="CustomizationGreenCells 3 4 4 5" xfId="15700"/>
    <cellStyle name="CustomizationGreenCells 3 4 4 5 2" xfId="15701"/>
    <cellStyle name="CustomizationGreenCells 3 4 4 6" xfId="15702"/>
    <cellStyle name="CustomizationGreenCells 3 4 4 6 2" xfId="15703"/>
    <cellStyle name="CustomizationGreenCells 3 4 4 7" xfId="15704"/>
    <cellStyle name="CustomizationGreenCells 3 4 5" xfId="15705"/>
    <cellStyle name="CustomizationGreenCells 3 4 5 2" xfId="15706"/>
    <cellStyle name="CustomizationGreenCells 3 4 6" xfId="15707"/>
    <cellStyle name="CustomizationGreenCells 3 4 6 2" xfId="15708"/>
    <cellStyle name="CustomizationGreenCells 3 4 7" xfId="15709"/>
    <cellStyle name="CustomizationGreenCells 3 4 7 2" xfId="15710"/>
    <cellStyle name="CustomizationGreenCells 3 4 8" xfId="15711"/>
    <cellStyle name="CustomizationGreenCells 3 4 8 2" xfId="15712"/>
    <cellStyle name="CustomizationGreenCells 3 4 9" xfId="15713"/>
    <cellStyle name="CustomizationGreenCells 3 4 9 2" xfId="15714"/>
    <cellStyle name="CustomizationGreenCells 3 5" xfId="15715"/>
    <cellStyle name="CustomizationGreenCells 3 5 10" xfId="15716"/>
    <cellStyle name="CustomizationGreenCells 3 5 10 2" xfId="15717"/>
    <cellStyle name="CustomizationGreenCells 3 5 11" xfId="15718"/>
    <cellStyle name="CustomizationGreenCells 3 5 11 2" xfId="15719"/>
    <cellStyle name="CustomizationGreenCells 3 5 12" xfId="15720"/>
    <cellStyle name="CustomizationGreenCells 3 5 12 2" xfId="15721"/>
    <cellStyle name="CustomizationGreenCells 3 5 13" xfId="15722"/>
    <cellStyle name="CustomizationGreenCells 3 5 13 2" xfId="15723"/>
    <cellStyle name="CustomizationGreenCells 3 5 14" xfId="15724"/>
    <cellStyle name="CustomizationGreenCells 3 5 14 2" xfId="15725"/>
    <cellStyle name="CustomizationGreenCells 3 5 15" xfId="15726"/>
    <cellStyle name="CustomizationGreenCells 3 5 15 2" xfId="15727"/>
    <cellStyle name="CustomizationGreenCells 3 5 16" xfId="15728"/>
    <cellStyle name="CustomizationGreenCells 3 5 16 2" xfId="15729"/>
    <cellStyle name="CustomizationGreenCells 3 5 17" xfId="15730"/>
    <cellStyle name="CustomizationGreenCells 3 5 17 2" xfId="15731"/>
    <cellStyle name="CustomizationGreenCells 3 5 18" xfId="15732"/>
    <cellStyle name="CustomizationGreenCells 3 5 18 2" xfId="15733"/>
    <cellStyle name="CustomizationGreenCells 3 5 19" xfId="15734"/>
    <cellStyle name="CustomizationGreenCells 3 5 19 2" xfId="15735"/>
    <cellStyle name="CustomizationGreenCells 3 5 2" xfId="15736"/>
    <cellStyle name="CustomizationGreenCells 3 5 2 2" xfId="15737"/>
    <cellStyle name="CustomizationGreenCells 3 5 2 2 2" xfId="15738"/>
    <cellStyle name="CustomizationGreenCells 3 5 2 3" xfId="15739"/>
    <cellStyle name="CustomizationGreenCells 3 5 2 3 2" xfId="15740"/>
    <cellStyle name="CustomizationGreenCells 3 5 2 4" xfId="15741"/>
    <cellStyle name="CustomizationGreenCells 3 5 2 4 2" xfId="15742"/>
    <cellStyle name="CustomizationGreenCells 3 5 2 5" xfId="15743"/>
    <cellStyle name="CustomizationGreenCells 3 5 2 5 2" xfId="15744"/>
    <cellStyle name="CustomizationGreenCells 3 5 2 6" xfId="15745"/>
    <cellStyle name="CustomizationGreenCells 3 5 2 6 2" xfId="15746"/>
    <cellStyle name="CustomizationGreenCells 3 5 2 7" xfId="15747"/>
    <cellStyle name="CustomizationGreenCells 3 5 2 7 2" xfId="15748"/>
    <cellStyle name="CustomizationGreenCells 3 5 2 8" xfId="15749"/>
    <cellStyle name="CustomizationGreenCells 3 5 20" xfId="15750"/>
    <cellStyle name="CustomizationGreenCells 3 5 20 2" xfId="15751"/>
    <cellStyle name="CustomizationGreenCells 3 5 21" xfId="15752"/>
    <cellStyle name="CustomizationGreenCells 3 5 21 2" xfId="15753"/>
    <cellStyle name="CustomizationGreenCells 3 5 22" xfId="15754"/>
    <cellStyle name="CustomizationGreenCells 3 5 22 2" xfId="15755"/>
    <cellStyle name="CustomizationGreenCells 3 5 23" xfId="15756"/>
    <cellStyle name="CustomizationGreenCells 3 5 23 2" xfId="15757"/>
    <cellStyle name="CustomizationGreenCells 3 5 24" xfId="15758"/>
    <cellStyle name="CustomizationGreenCells 3 5 24 2" xfId="15759"/>
    <cellStyle name="CustomizationGreenCells 3 5 25" xfId="15760"/>
    <cellStyle name="CustomizationGreenCells 3 5 25 2" xfId="15761"/>
    <cellStyle name="CustomizationGreenCells 3 5 26" xfId="15762"/>
    <cellStyle name="CustomizationGreenCells 3 5 26 2" xfId="15763"/>
    <cellStyle name="CustomizationGreenCells 3 5 27" xfId="15764"/>
    <cellStyle name="CustomizationGreenCells 3 5 27 2" xfId="15765"/>
    <cellStyle name="CustomizationGreenCells 3 5 28" xfId="15766"/>
    <cellStyle name="CustomizationGreenCells 3 5 28 2" xfId="15767"/>
    <cellStyle name="CustomizationGreenCells 3 5 29" xfId="15768"/>
    <cellStyle name="CustomizationGreenCells 3 5 29 2" xfId="15769"/>
    <cellStyle name="CustomizationGreenCells 3 5 3" xfId="15770"/>
    <cellStyle name="CustomizationGreenCells 3 5 3 2" xfId="15771"/>
    <cellStyle name="CustomizationGreenCells 3 5 3 2 2" xfId="15772"/>
    <cellStyle name="CustomizationGreenCells 3 5 3 3" xfId="15773"/>
    <cellStyle name="CustomizationGreenCells 3 5 3 3 2" xfId="15774"/>
    <cellStyle name="CustomizationGreenCells 3 5 3 4" xfId="15775"/>
    <cellStyle name="CustomizationGreenCells 3 5 3 4 2" xfId="15776"/>
    <cellStyle name="CustomizationGreenCells 3 5 3 5" xfId="15777"/>
    <cellStyle name="CustomizationGreenCells 3 5 3 5 2" xfId="15778"/>
    <cellStyle name="CustomizationGreenCells 3 5 3 6" xfId="15779"/>
    <cellStyle name="CustomizationGreenCells 3 5 3 6 2" xfId="15780"/>
    <cellStyle name="CustomizationGreenCells 3 5 3 7" xfId="15781"/>
    <cellStyle name="CustomizationGreenCells 3 5 30" xfId="15782"/>
    <cellStyle name="CustomizationGreenCells 3 5 30 2" xfId="15783"/>
    <cellStyle name="CustomizationGreenCells 3 5 31" xfId="15784"/>
    <cellStyle name="CustomizationGreenCells 3 5 31 2" xfId="15785"/>
    <cellStyle name="CustomizationGreenCells 3 5 32" xfId="15786"/>
    <cellStyle name="CustomizationGreenCells 3 5 32 2" xfId="15787"/>
    <cellStyle name="CustomizationGreenCells 3 5 33" xfId="15788"/>
    <cellStyle name="CustomizationGreenCells 3 5 33 2" xfId="15789"/>
    <cellStyle name="CustomizationGreenCells 3 5 34" xfId="15790"/>
    <cellStyle name="CustomizationGreenCells 3 5 35" xfId="15791"/>
    <cellStyle name="CustomizationGreenCells 3 5 36" xfId="15792"/>
    <cellStyle name="CustomizationGreenCells 3 5 37" xfId="15793"/>
    <cellStyle name="CustomizationGreenCells 3 5 38" xfId="15794"/>
    <cellStyle name="CustomizationGreenCells 3 5 4" xfId="15795"/>
    <cellStyle name="CustomizationGreenCells 3 5 4 2" xfId="15796"/>
    <cellStyle name="CustomizationGreenCells 3 5 4 2 2" xfId="15797"/>
    <cellStyle name="CustomizationGreenCells 3 5 4 3" xfId="15798"/>
    <cellStyle name="CustomizationGreenCells 3 5 4 3 2" xfId="15799"/>
    <cellStyle name="CustomizationGreenCells 3 5 4 4" xfId="15800"/>
    <cellStyle name="CustomizationGreenCells 3 5 4 4 2" xfId="15801"/>
    <cellStyle name="CustomizationGreenCells 3 5 4 5" xfId="15802"/>
    <cellStyle name="CustomizationGreenCells 3 5 4 5 2" xfId="15803"/>
    <cellStyle name="CustomizationGreenCells 3 5 4 6" xfId="15804"/>
    <cellStyle name="CustomizationGreenCells 3 5 4 6 2" xfId="15805"/>
    <cellStyle name="CustomizationGreenCells 3 5 4 7" xfId="15806"/>
    <cellStyle name="CustomizationGreenCells 3 5 5" xfId="15807"/>
    <cellStyle name="CustomizationGreenCells 3 5 5 2" xfId="15808"/>
    <cellStyle name="CustomizationGreenCells 3 5 6" xfId="15809"/>
    <cellStyle name="CustomizationGreenCells 3 5 6 2" xfId="15810"/>
    <cellStyle name="CustomizationGreenCells 3 5 7" xfId="15811"/>
    <cellStyle name="CustomizationGreenCells 3 5 7 2" xfId="15812"/>
    <cellStyle name="CustomizationGreenCells 3 5 8" xfId="15813"/>
    <cellStyle name="CustomizationGreenCells 3 5 8 2" xfId="15814"/>
    <cellStyle name="CustomizationGreenCells 3 5 9" xfId="15815"/>
    <cellStyle name="CustomizationGreenCells 3 5 9 2" xfId="15816"/>
    <cellStyle name="CustomizationGreenCells 3 6" xfId="15817"/>
    <cellStyle name="CustomizationGreenCells 3 6 10" xfId="15818"/>
    <cellStyle name="CustomizationGreenCells 3 6 10 2" xfId="15819"/>
    <cellStyle name="CustomizationGreenCells 3 6 11" xfId="15820"/>
    <cellStyle name="CustomizationGreenCells 3 6 11 2" xfId="15821"/>
    <cellStyle name="CustomizationGreenCells 3 6 12" xfId="15822"/>
    <cellStyle name="CustomizationGreenCells 3 6 12 2" xfId="15823"/>
    <cellStyle name="CustomizationGreenCells 3 6 13" xfId="15824"/>
    <cellStyle name="CustomizationGreenCells 3 6 13 2" xfId="15825"/>
    <cellStyle name="CustomizationGreenCells 3 6 14" xfId="15826"/>
    <cellStyle name="CustomizationGreenCells 3 6 14 2" xfId="15827"/>
    <cellStyle name="CustomizationGreenCells 3 6 15" xfId="15828"/>
    <cellStyle name="CustomizationGreenCells 3 6 15 2" xfId="15829"/>
    <cellStyle name="CustomizationGreenCells 3 6 16" xfId="15830"/>
    <cellStyle name="CustomizationGreenCells 3 6 16 2" xfId="15831"/>
    <cellStyle name="CustomizationGreenCells 3 6 17" xfId="15832"/>
    <cellStyle name="CustomizationGreenCells 3 6 17 2" xfId="15833"/>
    <cellStyle name="CustomizationGreenCells 3 6 18" xfId="15834"/>
    <cellStyle name="CustomizationGreenCells 3 6 18 2" xfId="15835"/>
    <cellStyle name="CustomizationGreenCells 3 6 19" xfId="15836"/>
    <cellStyle name="CustomizationGreenCells 3 6 19 2" xfId="15837"/>
    <cellStyle name="CustomizationGreenCells 3 6 2" xfId="15838"/>
    <cellStyle name="CustomizationGreenCells 3 6 2 2" xfId="15839"/>
    <cellStyle name="CustomizationGreenCells 3 6 2 2 2" xfId="15840"/>
    <cellStyle name="CustomizationGreenCells 3 6 2 3" xfId="15841"/>
    <cellStyle name="CustomizationGreenCells 3 6 2 3 2" xfId="15842"/>
    <cellStyle name="CustomizationGreenCells 3 6 2 4" xfId="15843"/>
    <cellStyle name="CustomizationGreenCells 3 6 2 4 2" xfId="15844"/>
    <cellStyle name="CustomizationGreenCells 3 6 2 5" xfId="15845"/>
    <cellStyle name="CustomizationGreenCells 3 6 2 5 2" xfId="15846"/>
    <cellStyle name="CustomizationGreenCells 3 6 2 6" xfId="15847"/>
    <cellStyle name="CustomizationGreenCells 3 6 2 6 2" xfId="15848"/>
    <cellStyle name="CustomizationGreenCells 3 6 2 7" xfId="15849"/>
    <cellStyle name="CustomizationGreenCells 3 6 20" xfId="15850"/>
    <cellStyle name="CustomizationGreenCells 3 6 20 2" xfId="15851"/>
    <cellStyle name="CustomizationGreenCells 3 6 21" xfId="15852"/>
    <cellStyle name="CustomizationGreenCells 3 6 21 2" xfId="15853"/>
    <cellStyle name="CustomizationGreenCells 3 6 22" xfId="15854"/>
    <cellStyle name="CustomizationGreenCells 3 6 22 2" xfId="15855"/>
    <cellStyle name="CustomizationGreenCells 3 6 23" xfId="15856"/>
    <cellStyle name="CustomizationGreenCells 3 6 23 2" xfId="15857"/>
    <cellStyle name="CustomizationGreenCells 3 6 24" xfId="15858"/>
    <cellStyle name="CustomizationGreenCells 3 6 24 2" xfId="15859"/>
    <cellStyle name="CustomizationGreenCells 3 6 25" xfId="15860"/>
    <cellStyle name="CustomizationGreenCells 3 6 25 2" xfId="15861"/>
    <cellStyle name="CustomizationGreenCells 3 6 26" xfId="15862"/>
    <cellStyle name="CustomizationGreenCells 3 6 26 2" xfId="15863"/>
    <cellStyle name="CustomizationGreenCells 3 6 27" xfId="15864"/>
    <cellStyle name="CustomizationGreenCells 3 6 27 2" xfId="15865"/>
    <cellStyle name="CustomizationGreenCells 3 6 28" xfId="15866"/>
    <cellStyle name="CustomizationGreenCells 3 6 28 2" xfId="15867"/>
    <cellStyle name="CustomizationGreenCells 3 6 29" xfId="15868"/>
    <cellStyle name="CustomizationGreenCells 3 6 29 2" xfId="15869"/>
    <cellStyle name="CustomizationGreenCells 3 6 3" xfId="15870"/>
    <cellStyle name="CustomizationGreenCells 3 6 3 2" xfId="15871"/>
    <cellStyle name="CustomizationGreenCells 3 6 3 2 2" xfId="15872"/>
    <cellStyle name="CustomizationGreenCells 3 6 3 3" xfId="15873"/>
    <cellStyle name="CustomizationGreenCells 3 6 3 3 2" xfId="15874"/>
    <cellStyle name="CustomizationGreenCells 3 6 3 4" xfId="15875"/>
    <cellStyle name="CustomizationGreenCells 3 6 3 4 2" xfId="15876"/>
    <cellStyle name="CustomizationGreenCells 3 6 3 5" xfId="15877"/>
    <cellStyle name="CustomizationGreenCells 3 6 3 5 2" xfId="15878"/>
    <cellStyle name="CustomizationGreenCells 3 6 3 6" xfId="15879"/>
    <cellStyle name="CustomizationGreenCells 3 6 3 6 2" xfId="15880"/>
    <cellStyle name="CustomizationGreenCells 3 6 3 7" xfId="15881"/>
    <cellStyle name="CustomizationGreenCells 3 6 30" xfId="15882"/>
    <cellStyle name="CustomizationGreenCells 3 6 30 2" xfId="15883"/>
    <cellStyle name="CustomizationGreenCells 3 6 31" xfId="15884"/>
    <cellStyle name="CustomizationGreenCells 3 6 31 2" xfId="15885"/>
    <cellStyle name="CustomizationGreenCells 3 6 32" xfId="15886"/>
    <cellStyle name="CustomizationGreenCells 3 6 32 2" xfId="15887"/>
    <cellStyle name="CustomizationGreenCells 3 6 33" xfId="15888"/>
    <cellStyle name="CustomizationGreenCells 3 6 34" xfId="15889"/>
    <cellStyle name="CustomizationGreenCells 3 6 35" xfId="15890"/>
    <cellStyle name="CustomizationGreenCells 3 6 36" xfId="15891"/>
    <cellStyle name="CustomizationGreenCells 3 6 37" xfId="15892"/>
    <cellStyle name="CustomizationGreenCells 3 6 4" xfId="15893"/>
    <cellStyle name="CustomizationGreenCells 3 6 4 2" xfId="15894"/>
    <cellStyle name="CustomizationGreenCells 3 6 5" xfId="15895"/>
    <cellStyle name="CustomizationGreenCells 3 6 5 2" xfId="15896"/>
    <cellStyle name="CustomizationGreenCells 3 6 6" xfId="15897"/>
    <cellStyle name="CustomizationGreenCells 3 6 6 2" xfId="15898"/>
    <cellStyle name="CustomizationGreenCells 3 6 7" xfId="15899"/>
    <cellStyle name="CustomizationGreenCells 3 6 7 2" xfId="15900"/>
    <cellStyle name="CustomizationGreenCells 3 6 8" xfId="15901"/>
    <cellStyle name="CustomizationGreenCells 3 6 8 2" xfId="15902"/>
    <cellStyle name="CustomizationGreenCells 3 6 9" xfId="15903"/>
    <cellStyle name="CustomizationGreenCells 3 6 9 2" xfId="15904"/>
    <cellStyle name="CustomizationGreenCells 3 7" xfId="15905"/>
    <cellStyle name="CustomizationGreenCells 3 7 10" xfId="15906"/>
    <cellStyle name="CustomizationGreenCells 3 7 10 2" xfId="15907"/>
    <cellStyle name="CustomizationGreenCells 3 7 11" xfId="15908"/>
    <cellStyle name="CustomizationGreenCells 3 7 11 2" xfId="15909"/>
    <cellStyle name="CustomizationGreenCells 3 7 12" xfId="15910"/>
    <cellStyle name="CustomizationGreenCells 3 7 12 2" xfId="15911"/>
    <cellStyle name="CustomizationGreenCells 3 7 13" xfId="15912"/>
    <cellStyle name="CustomizationGreenCells 3 7 13 2" xfId="15913"/>
    <cellStyle name="CustomizationGreenCells 3 7 14" xfId="15914"/>
    <cellStyle name="CustomizationGreenCells 3 7 14 2" xfId="15915"/>
    <cellStyle name="CustomizationGreenCells 3 7 15" xfId="15916"/>
    <cellStyle name="CustomizationGreenCells 3 7 15 2" xfId="15917"/>
    <cellStyle name="CustomizationGreenCells 3 7 16" xfId="15918"/>
    <cellStyle name="CustomizationGreenCells 3 7 16 2" xfId="15919"/>
    <cellStyle name="CustomizationGreenCells 3 7 17" xfId="15920"/>
    <cellStyle name="CustomizationGreenCells 3 7 17 2" xfId="15921"/>
    <cellStyle name="CustomizationGreenCells 3 7 18" xfId="15922"/>
    <cellStyle name="CustomizationGreenCells 3 7 18 2" xfId="15923"/>
    <cellStyle name="CustomizationGreenCells 3 7 19" xfId="15924"/>
    <cellStyle name="CustomizationGreenCells 3 7 19 2" xfId="15925"/>
    <cellStyle name="CustomizationGreenCells 3 7 2" xfId="15926"/>
    <cellStyle name="CustomizationGreenCells 3 7 2 2" xfId="15927"/>
    <cellStyle name="CustomizationGreenCells 3 7 2 2 2" xfId="15928"/>
    <cellStyle name="CustomizationGreenCells 3 7 2 3" xfId="15929"/>
    <cellStyle name="CustomizationGreenCells 3 7 2 3 2" xfId="15930"/>
    <cellStyle name="CustomizationGreenCells 3 7 2 4" xfId="15931"/>
    <cellStyle name="CustomizationGreenCells 3 7 2 4 2" xfId="15932"/>
    <cellStyle name="CustomizationGreenCells 3 7 2 5" xfId="15933"/>
    <cellStyle name="CustomizationGreenCells 3 7 2 5 2" xfId="15934"/>
    <cellStyle name="CustomizationGreenCells 3 7 2 6" xfId="15935"/>
    <cellStyle name="CustomizationGreenCells 3 7 2 6 2" xfId="15936"/>
    <cellStyle name="CustomizationGreenCells 3 7 2 7" xfId="15937"/>
    <cellStyle name="CustomizationGreenCells 3 7 20" xfId="15938"/>
    <cellStyle name="CustomizationGreenCells 3 7 20 2" xfId="15939"/>
    <cellStyle name="CustomizationGreenCells 3 7 21" xfId="15940"/>
    <cellStyle name="CustomizationGreenCells 3 7 21 2" xfId="15941"/>
    <cellStyle name="CustomizationGreenCells 3 7 22" xfId="15942"/>
    <cellStyle name="CustomizationGreenCells 3 7 22 2" xfId="15943"/>
    <cellStyle name="CustomizationGreenCells 3 7 23" xfId="15944"/>
    <cellStyle name="CustomizationGreenCells 3 7 23 2" xfId="15945"/>
    <cellStyle name="CustomizationGreenCells 3 7 24" xfId="15946"/>
    <cellStyle name="CustomizationGreenCells 3 7 24 2" xfId="15947"/>
    <cellStyle name="CustomizationGreenCells 3 7 25" xfId="15948"/>
    <cellStyle name="CustomizationGreenCells 3 7 25 2" xfId="15949"/>
    <cellStyle name="CustomizationGreenCells 3 7 26" xfId="15950"/>
    <cellStyle name="CustomizationGreenCells 3 7 26 2" xfId="15951"/>
    <cellStyle name="CustomizationGreenCells 3 7 27" xfId="15952"/>
    <cellStyle name="CustomizationGreenCells 3 7 27 2" xfId="15953"/>
    <cellStyle name="CustomizationGreenCells 3 7 28" xfId="15954"/>
    <cellStyle name="CustomizationGreenCells 3 7 28 2" xfId="15955"/>
    <cellStyle name="CustomizationGreenCells 3 7 29" xfId="15956"/>
    <cellStyle name="CustomizationGreenCells 3 7 29 2" xfId="15957"/>
    <cellStyle name="CustomizationGreenCells 3 7 3" xfId="15958"/>
    <cellStyle name="CustomizationGreenCells 3 7 3 2" xfId="15959"/>
    <cellStyle name="CustomizationGreenCells 3 7 3 2 2" xfId="15960"/>
    <cellStyle name="CustomizationGreenCells 3 7 3 3" xfId="15961"/>
    <cellStyle name="CustomizationGreenCells 3 7 3 3 2" xfId="15962"/>
    <cellStyle name="CustomizationGreenCells 3 7 3 4" xfId="15963"/>
    <cellStyle name="CustomizationGreenCells 3 7 3 4 2" xfId="15964"/>
    <cellStyle name="CustomizationGreenCells 3 7 3 5" xfId="15965"/>
    <cellStyle name="CustomizationGreenCells 3 7 3 5 2" xfId="15966"/>
    <cellStyle name="CustomizationGreenCells 3 7 3 6" xfId="15967"/>
    <cellStyle name="CustomizationGreenCells 3 7 3 6 2" xfId="15968"/>
    <cellStyle name="CustomizationGreenCells 3 7 3 7" xfId="15969"/>
    <cellStyle name="CustomizationGreenCells 3 7 30" xfId="15970"/>
    <cellStyle name="CustomizationGreenCells 3 7 30 2" xfId="15971"/>
    <cellStyle name="CustomizationGreenCells 3 7 31" xfId="15972"/>
    <cellStyle name="CustomizationGreenCells 3 7 31 2" xfId="15973"/>
    <cellStyle name="CustomizationGreenCells 3 7 32" xfId="15974"/>
    <cellStyle name="CustomizationGreenCells 3 7 32 2" xfId="15975"/>
    <cellStyle name="CustomizationGreenCells 3 7 33" xfId="15976"/>
    <cellStyle name="CustomizationGreenCells 3 7 34" xfId="15977"/>
    <cellStyle name="CustomizationGreenCells 3 7 35" xfId="15978"/>
    <cellStyle name="CustomizationGreenCells 3 7 36" xfId="15979"/>
    <cellStyle name="CustomizationGreenCells 3 7 37" xfId="15980"/>
    <cellStyle name="CustomizationGreenCells 3 7 4" xfId="15981"/>
    <cellStyle name="CustomizationGreenCells 3 7 4 2" xfId="15982"/>
    <cellStyle name="CustomizationGreenCells 3 7 5" xfId="15983"/>
    <cellStyle name="CustomizationGreenCells 3 7 5 2" xfId="15984"/>
    <cellStyle name="CustomizationGreenCells 3 7 6" xfId="15985"/>
    <cellStyle name="CustomizationGreenCells 3 7 6 2" xfId="15986"/>
    <cellStyle name="CustomizationGreenCells 3 7 7" xfId="15987"/>
    <cellStyle name="CustomizationGreenCells 3 7 7 2" xfId="15988"/>
    <cellStyle name="CustomizationGreenCells 3 7 8" xfId="15989"/>
    <cellStyle name="CustomizationGreenCells 3 7 8 2" xfId="15990"/>
    <cellStyle name="CustomizationGreenCells 3 7 9" xfId="15991"/>
    <cellStyle name="CustomizationGreenCells 3 7 9 2" xfId="15992"/>
    <cellStyle name="CustomizationGreenCells 3 8" xfId="15993"/>
    <cellStyle name="CustomizationGreenCells 3 8 10" xfId="15994"/>
    <cellStyle name="CustomizationGreenCells 3 8 10 2" xfId="15995"/>
    <cellStyle name="CustomizationGreenCells 3 8 11" xfId="15996"/>
    <cellStyle name="CustomizationGreenCells 3 8 11 2" xfId="15997"/>
    <cellStyle name="CustomizationGreenCells 3 8 12" xfId="15998"/>
    <cellStyle name="CustomizationGreenCells 3 8 12 2" xfId="15999"/>
    <cellStyle name="CustomizationGreenCells 3 8 13" xfId="16000"/>
    <cellStyle name="CustomizationGreenCells 3 8 13 2" xfId="16001"/>
    <cellStyle name="CustomizationGreenCells 3 8 14" xfId="16002"/>
    <cellStyle name="CustomizationGreenCells 3 8 14 2" xfId="16003"/>
    <cellStyle name="CustomizationGreenCells 3 8 15" xfId="16004"/>
    <cellStyle name="CustomizationGreenCells 3 8 15 2" xfId="16005"/>
    <cellStyle name="CustomizationGreenCells 3 8 16" xfId="16006"/>
    <cellStyle name="CustomizationGreenCells 3 8 16 2" xfId="16007"/>
    <cellStyle name="CustomizationGreenCells 3 8 17" xfId="16008"/>
    <cellStyle name="CustomizationGreenCells 3 8 17 2" xfId="16009"/>
    <cellStyle name="CustomizationGreenCells 3 8 18" xfId="16010"/>
    <cellStyle name="CustomizationGreenCells 3 8 18 2" xfId="16011"/>
    <cellStyle name="CustomizationGreenCells 3 8 19" xfId="16012"/>
    <cellStyle name="CustomizationGreenCells 3 8 19 2" xfId="16013"/>
    <cellStyle name="CustomizationGreenCells 3 8 2" xfId="16014"/>
    <cellStyle name="CustomizationGreenCells 3 8 2 2" xfId="16015"/>
    <cellStyle name="CustomizationGreenCells 3 8 2 2 2" xfId="16016"/>
    <cellStyle name="CustomizationGreenCells 3 8 2 3" xfId="16017"/>
    <cellStyle name="CustomizationGreenCells 3 8 2 3 2" xfId="16018"/>
    <cellStyle name="CustomizationGreenCells 3 8 2 4" xfId="16019"/>
    <cellStyle name="CustomizationGreenCells 3 8 2 4 2" xfId="16020"/>
    <cellStyle name="CustomizationGreenCells 3 8 2 5" xfId="16021"/>
    <cellStyle name="CustomizationGreenCells 3 8 2 5 2" xfId="16022"/>
    <cellStyle name="CustomizationGreenCells 3 8 2 6" xfId="16023"/>
    <cellStyle name="CustomizationGreenCells 3 8 2 6 2" xfId="16024"/>
    <cellStyle name="CustomizationGreenCells 3 8 2 7" xfId="16025"/>
    <cellStyle name="CustomizationGreenCells 3 8 20" xfId="16026"/>
    <cellStyle name="CustomizationGreenCells 3 8 20 2" xfId="16027"/>
    <cellStyle name="CustomizationGreenCells 3 8 21" xfId="16028"/>
    <cellStyle name="CustomizationGreenCells 3 8 21 2" xfId="16029"/>
    <cellStyle name="CustomizationGreenCells 3 8 22" xfId="16030"/>
    <cellStyle name="CustomizationGreenCells 3 8 22 2" xfId="16031"/>
    <cellStyle name="CustomizationGreenCells 3 8 23" xfId="16032"/>
    <cellStyle name="CustomizationGreenCells 3 8 23 2" xfId="16033"/>
    <cellStyle name="CustomizationGreenCells 3 8 24" xfId="16034"/>
    <cellStyle name="CustomizationGreenCells 3 8 24 2" xfId="16035"/>
    <cellStyle name="CustomizationGreenCells 3 8 25" xfId="16036"/>
    <cellStyle name="CustomizationGreenCells 3 8 25 2" xfId="16037"/>
    <cellStyle name="CustomizationGreenCells 3 8 26" xfId="16038"/>
    <cellStyle name="CustomizationGreenCells 3 8 26 2" xfId="16039"/>
    <cellStyle name="CustomizationGreenCells 3 8 27" xfId="16040"/>
    <cellStyle name="CustomizationGreenCells 3 8 27 2" xfId="16041"/>
    <cellStyle name="CustomizationGreenCells 3 8 28" xfId="16042"/>
    <cellStyle name="CustomizationGreenCells 3 8 28 2" xfId="16043"/>
    <cellStyle name="CustomizationGreenCells 3 8 29" xfId="16044"/>
    <cellStyle name="CustomizationGreenCells 3 8 29 2" xfId="16045"/>
    <cellStyle name="CustomizationGreenCells 3 8 3" xfId="16046"/>
    <cellStyle name="CustomizationGreenCells 3 8 3 2" xfId="16047"/>
    <cellStyle name="CustomizationGreenCells 3 8 3 2 2" xfId="16048"/>
    <cellStyle name="CustomizationGreenCells 3 8 3 3" xfId="16049"/>
    <cellStyle name="CustomizationGreenCells 3 8 3 3 2" xfId="16050"/>
    <cellStyle name="CustomizationGreenCells 3 8 3 4" xfId="16051"/>
    <cellStyle name="CustomizationGreenCells 3 8 3 4 2" xfId="16052"/>
    <cellStyle name="CustomizationGreenCells 3 8 3 5" xfId="16053"/>
    <cellStyle name="CustomizationGreenCells 3 8 3 5 2" xfId="16054"/>
    <cellStyle name="CustomizationGreenCells 3 8 3 6" xfId="16055"/>
    <cellStyle name="CustomizationGreenCells 3 8 3 6 2" xfId="16056"/>
    <cellStyle name="CustomizationGreenCells 3 8 3 7" xfId="16057"/>
    <cellStyle name="CustomizationGreenCells 3 8 30" xfId="16058"/>
    <cellStyle name="CustomizationGreenCells 3 8 30 2" xfId="16059"/>
    <cellStyle name="CustomizationGreenCells 3 8 31" xfId="16060"/>
    <cellStyle name="CustomizationGreenCells 3 8 31 2" xfId="16061"/>
    <cellStyle name="CustomizationGreenCells 3 8 32" xfId="16062"/>
    <cellStyle name="CustomizationGreenCells 3 8 32 2" xfId="16063"/>
    <cellStyle name="CustomizationGreenCells 3 8 33" xfId="16064"/>
    <cellStyle name="CustomizationGreenCells 3 8 34" xfId="16065"/>
    <cellStyle name="CustomizationGreenCells 3 8 35" xfId="16066"/>
    <cellStyle name="CustomizationGreenCells 3 8 36" xfId="16067"/>
    <cellStyle name="CustomizationGreenCells 3 8 37" xfId="16068"/>
    <cellStyle name="CustomizationGreenCells 3 8 4" xfId="16069"/>
    <cellStyle name="CustomizationGreenCells 3 8 4 2" xfId="16070"/>
    <cellStyle name="CustomizationGreenCells 3 8 5" xfId="16071"/>
    <cellStyle name="CustomizationGreenCells 3 8 5 2" xfId="16072"/>
    <cellStyle name="CustomizationGreenCells 3 8 6" xfId="16073"/>
    <cellStyle name="CustomizationGreenCells 3 8 6 2" xfId="16074"/>
    <cellStyle name="CustomizationGreenCells 3 8 7" xfId="16075"/>
    <cellStyle name="CustomizationGreenCells 3 8 7 2" xfId="16076"/>
    <cellStyle name="CustomizationGreenCells 3 8 8" xfId="16077"/>
    <cellStyle name="CustomizationGreenCells 3 8 8 2" xfId="16078"/>
    <cellStyle name="CustomizationGreenCells 3 8 9" xfId="16079"/>
    <cellStyle name="CustomizationGreenCells 3 8 9 2" xfId="16080"/>
    <cellStyle name="CustomizationGreenCells 3 9" xfId="16081"/>
    <cellStyle name="CustomizationGreenCells 3 9 10" xfId="16082"/>
    <cellStyle name="CustomizationGreenCells 3 9 10 2" xfId="16083"/>
    <cellStyle name="CustomizationGreenCells 3 9 11" xfId="16084"/>
    <cellStyle name="CustomizationGreenCells 3 9 11 2" xfId="16085"/>
    <cellStyle name="CustomizationGreenCells 3 9 12" xfId="16086"/>
    <cellStyle name="CustomizationGreenCells 3 9 12 2" xfId="16087"/>
    <cellStyle name="CustomizationGreenCells 3 9 13" xfId="16088"/>
    <cellStyle name="CustomizationGreenCells 3 9 13 2" xfId="16089"/>
    <cellStyle name="CustomizationGreenCells 3 9 14" xfId="16090"/>
    <cellStyle name="CustomizationGreenCells 3 9 14 2" xfId="16091"/>
    <cellStyle name="CustomizationGreenCells 3 9 15" xfId="16092"/>
    <cellStyle name="CustomizationGreenCells 3 9 15 2" xfId="16093"/>
    <cellStyle name="CustomizationGreenCells 3 9 16" xfId="16094"/>
    <cellStyle name="CustomizationGreenCells 3 9 16 2" xfId="16095"/>
    <cellStyle name="CustomizationGreenCells 3 9 17" xfId="16096"/>
    <cellStyle name="CustomizationGreenCells 3 9 17 2" xfId="16097"/>
    <cellStyle name="CustomizationGreenCells 3 9 18" xfId="16098"/>
    <cellStyle name="CustomizationGreenCells 3 9 18 2" xfId="16099"/>
    <cellStyle name="CustomizationGreenCells 3 9 19" xfId="16100"/>
    <cellStyle name="CustomizationGreenCells 3 9 19 2" xfId="16101"/>
    <cellStyle name="CustomizationGreenCells 3 9 2" xfId="16102"/>
    <cellStyle name="CustomizationGreenCells 3 9 2 2" xfId="16103"/>
    <cellStyle name="CustomizationGreenCells 3 9 2 2 2" xfId="16104"/>
    <cellStyle name="CustomizationGreenCells 3 9 2 3" xfId="16105"/>
    <cellStyle name="CustomizationGreenCells 3 9 2 3 2" xfId="16106"/>
    <cellStyle name="CustomizationGreenCells 3 9 2 4" xfId="16107"/>
    <cellStyle name="CustomizationGreenCells 3 9 2 4 2" xfId="16108"/>
    <cellStyle name="CustomizationGreenCells 3 9 2 5" xfId="16109"/>
    <cellStyle name="CustomizationGreenCells 3 9 2 5 2" xfId="16110"/>
    <cellStyle name="CustomizationGreenCells 3 9 2 6" xfId="16111"/>
    <cellStyle name="CustomizationGreenCells 3 9 2 6 2" xfId="16112"/>
    <cellStyle name="CustomizationGreenCells 3 9 2 7" xfId="16113"/>
    <cellStyle name="CustomizationGreenCells 3 9 20" xfId="16114"/>
    <cellStyle name="CustomizationGreenCells 3 9 20 2" xfId="16115"/>
    <cellStyle name="CustomizationGreenCells 3 9 21" xfId="16116"/>
    <cellStyle name="CustomizationGreenCells 3 9 21 2" xfId="16117"/>
    <cellStyle name="CustomizationGreenCells 3 9 22" xfId="16118"/>
    <cellStyle name="CustomizationGreenCells 3 9 22 2" xfId="16119"/>
    <cellStyle name="CustomizationGreenCells 3 9 23" xfId="16120"/>
    <cellStyle name="CustomizationGreenCells 3 9 23 2" xfId="16121"/>
    <cellStyle name="CustomizationGreenCells 3 9 24" xfId="16122"/>
    <cellStyle name="CustomizationGreenCells 3 9 24 2" xfId="16123"/>
    <cellStyle name="CustomizationGreenCells 3 9 25" xfId="16124"/>
    <cellStyle name="CustomizationGreenCells 3 9 25 2" xfId="16125"/>
    <cellStyle name="CustomizationGreenCells 3 9 26" xfId="16126"/>
    <cellStyle name="CustomizationGreenCells 3 9 26 2" xfId="16127"/>
    <cellStyle name="CustomizationGreenCells 3 9 27" xfId="16128"/>
    <cellStyle name="CustomizationGreenCells 3 9 27 2" xfId="16129"/>
    <cellStyle name="CustomizationGreenCells 3 9 28" xfId="16130"/>
    <cellStyle name="CustomizationGreenCells 3 9 28 2" xfId="16131"/>
    <cellStyle name="CustomizationGreenCells 3 9 29" xfId="16132"/>
    <cellStyle name="CustomizationGreenCells 3 9 29 2" xfId="16133"/>
    <cellStyle name="CustomizationGreenCells 3 9 3" xfId="16134"/>
    <cellStyle name="CustomizationGreenCells 3 9 3 2" xfId="16135"/>
    <cellStyle name="CustomizationGreenCells 3 9 3 2 2" xfId="16136"/>
    <cellStyle name="CustomizationGreenCells 3 9 3 3" xfId="16137"/>
    <cellStyle name="CustomizationGreenCells 3 9 3 3 2" xfId="16138"/>
    <cellStyle name="CustomizationGreenCells 3 9 3 4" xfId="16139"/>
    <cellStyle name="CustomizationGreenCells 3 9 3 4 2" xfId="16140"/>
    <cellStyle name="CustomizationGreenCells 3 9 3 5" xfId="16141"/>
    <cellStyle name="CustomizationGreenCells 3 9 3 5 2" xfId="16142"/>
    <cellStyle name="CustomizationGreenCells 3 9 3 6" xfId="16143"/>
    <cellStyle name="CustomizationGreenCells 3 9 3 6 2" xfId="16144"/>
    <cellStyle name="CustomizationGreenCells 3 9 3 7" xfId="16145"/>
    <cellStyle name="CustomizationGreenCells 3 9 30" xfId="16146"/>
    <cellStyle name="CustomizationGreenCells 3 9 30 2" xfId="16147"/>
    <cellStyle name="CustomizationGreenCells 3 9 31" xfId="16148"/>
    <cellStyle name="CustomizationGreenCells 3 9 31 2" xfId="16149"/>
    <cellStyle name="CustomizationGreenCells 3 9 32" xfId="16150"/>
    <cellStyle name="CustomizationGreenCells 3 9 32 2" xfId="16151"/>
    <cellStyle name="CustomizationGreenCells 3 9 33" xfId="16152"/>
    <cellStyle name="CustomizationGreenCells 3 9 34" xfId="16153"/>
    <cellStyle name="CustomizationGreenCells 3 9 35" xfId="16154"/>
    <cellStyle name="CustomizationGreenCells 3 9 36" xfId="16155"/>
    <cellStyle name="CustomizationGreenCells 3 9 37" xfId="16156"/>
    <cellStyle name="CustomizationGreenCells 3 9 4" xfId="16157"/>
    <cellStyle name="CustomizationGreenCells 3 9 4 2" xfId="16158"/>
    <cellStyle name="CustomizationGreenCells 3 9 5" xfId="16159"/>
    <cellStyle name="CustomizationGreenCells 3 9 5 2" xfId="16160"/>
    <cellStyle name="CustomizationGreenCells 3 9 6" xfId="16161"/>
    <cellStyle name="CustomizationGreenCells 3 9 6 2" xfId="16162"/>
    <cellStyle name="CustomizationGreenCells 3 9 7" xfId="16163"/>
    <cellStyle name="CustomizationGreenCells 3 9 7 2" xfId="16164"/>
    <cellStyle name="CustomizationGreenCells 3 9 8" xfId="16165"/>
    <cellStyle name="CustomizationGreenCells 3 9 8 2" xfId="16166"/>
    <cellStyle name="CustomizationGreenCells 3 9 9" xfId="16167"/>
    <cellStyle name="CustomizationGreenCells 3 9 9 2" xfId="16168"/>
    <cellStyle name="CustomizationGreenCells 4" xfId="16169"/>
    <cellStyle name="CustomizationGreenCells 4 10" xfId="16170"/>
    <cellStyle name="CustomizationGreenCells 4 10 2" xfId="16171"/>
    <cellStyle name="CustomizationGreenCells 4 11" xfId="16172"/>
    <cellStyle name="CustomizationGreenCells 4 11 2" xfId="16173"/>
    <cellStyle name="CustomizationGreenCells 4 12" xfId="16174"/>
    <cellStyle name="CustomizationGreenCells 4 12 2" xfId="16175"/>
    <cellStyle name="CustomizationGreenCells 4 13" xfId="16176"/>
    <cellStyle name="CustomizationGreenCells 4 13 2" xfId="16177"/>
    <cellStyle name="CustomizationGreenCells 4 14" xfId="16178"/>
    <cellStyle name="CustomizationGreenCells 4 14 2" xfId="16179"/>
    <cellStyle name="CustomizationGreenCells 4 15" xfId="16180"/>
    <cellStyle name="CustomizationGreenCells 4 15 2" xfId="16181"/>
    <cellStyle name="CustomizationGreenCells 4 16" xfId="16182"/>
    <cellStyle name="CustomizationGreenCells 4 16 2" xfId="16183"/>
    <cellStyle name="CustomizationGreenCells 4 17" xfId="16184"/>
    <cellStyle name="CustomizationGreenCells 4 17 2" xfId="16185"/>
    <cellStyle name="CustomizationGreenCells 4 18" xfId="16186"/>
    <cellStyle name="CustomizationGreenCells 4 18 2" xfId="16187"/>
    <cellStyle name="CustomizationGreenCells 4 19" xfId="16188"/>
    <cellStyle name="CustomizationGreenCells 4 19 2" xfId="16189"/>
    <cellStyle name="CustomizationGreenCells 4 2" xfId="16190"/>
    <cellStyle name="CustomizationGreenCells 4 2 2" xfId="16191"/>
    <cellStyle name="CustomizationGreenCells 4 2 2 2" xfId="16192"/>
    <cellStyle name="CustomizationGreenCells 4 2 3" xfId="16193"/>
    <cellStyle name="CustomizationGreenCells 4 2 3 2" xfId="16194"/>
    <cellStyle name="CustomizationGreenCells 4 2 4" xfId="16195"/>
    <cellStyle name="CustomizationGreenCells 4 2 4 2" xfId="16196"/>
    <cellStyle name="CustomizationGreenCells 4 2 5" xfId="16197"/>
    <cellStyle name="CustomizationGreenCells 4 2 5 2" xfId="16198"/>
    <cellStyle name="CustomizationGreenCells 4 2 6" xfId="16199"/>
    <cellStyle name="CustomizationGreenCells 4 2 6 2" xfId="16200"/>
    <cellStyle name="CustomizationGreenCells 4 2 7" xfId="16201"/>
    <cellStyle name="CustomizationGreenCells 4 2 7 2" xfId="16202"/>
    <cellStyle name="CustomizationGreenCells 4 2 8" xfId="16203"/>
    <cellStyle name="CustomizationGreenCells 4 20" xfId="16204"/>
    <cellStyle name="CustomizationGreenCells 4 20 2" xfId="16205"/>
    <cellStyle name="CustomizationGreenCells 4 21" xfId="16206"/>
    <cellStyle name="CustomizationGreenCells 4 21 2" xfId="16207"/>
    <cellStyle name="CustomizationGreenCells 4 22" xfId="16208"/>
    <cellStyle name="CustomizationGreenCells 4 22 2" xfId="16209"/>
    <cellStyle name="CustomizationGreenCells 4 23" xfId="16210"/>
    <cellStyle name="CustomizationGreenCells 4 23 2" xfId="16211"/>
    <cellStyle name="CustomizationGreenCells 4 24" xfId="16212"/>
    <cellStyle name="CustomizationGreenCells 4 24 2" xfId="16213"/>
    <cellStyle name="CustomizationGreenCells 4 25" xfId="16214"/>
    <cellStyle name="CustomizationGreenCells 4 25 2" xfId="16215"/>
    <cellStyle name="CustomizationGreenCells 4 26" xfId="16216"/>
    <cellStyle name="CustomizationGreenCells 4 26 2" xfId="16217"/>
    <cellStyle name="CustomizationGreenCells 4 27" xfId="16218"/>
    <cellStyle name="CustomizationGreenCells 4 27 2" xfId="16219"/>
    <cellStyle name="CustomizationGreenCells 4 28" xfId="16220"/>
    <cellStyle name="CustomizationGreenCells 4 28 2" xfId="16221"/>
    <cellStyle name="CustomizationGreenCells 4 29" xfId="16222"/>
    <cellStyle name="CustomizationGreenCells 4 29 2" xfId="16223"/>
    <cellStyle name="CustomizationGreenCells 4 3" xfId="16224"/>
    <cellStyle name="CustomizationGreenCells 4 3 2" xfId="16225"/>
    <cellStyle name="CustomizationGreenCells 4 3 2 2" xfId="16226"/>
    <cellStyle name="CustomizationGreenCells 4 3 3" xfId="16227"/>
    <cellStyle name="CustomizationGreenCells 4 3 3 2" xfId="16228"/>
    <cellStyle name="CustomizationGreenCells 4 3 4" xfId="16229"/>
    <cellStyle name="CustomizationGreenCells 4 3 4 2" xfId="16230"/>
    <cellStyle name="CustomizationGreenCells 4 3 5" xfId="16231"/>
    <cellStyle name="CustomizationGreenCells 4 3 5 2" xfId="16232"/>
    <cellStyle name="CustomizationGreenCells 4 3 6" xfId="16233"/>
    <cellStyle name="CustomizationGreenCells 4 3 6 2" xfId="16234"/>
    <cellStyle name="CustomizationGreenCells 4 3 7" xfId="16235"/>
    <cellStyle name="CustomizationGreenCells 4 30" xfId="16236"/>
    <cellStyle name="CustomizationGreenCells 4 30 2" xfId="16237"/>
    <cellStyle name="CustomizationGreenCells 4 31" xfId="16238"/>
    <cellStyle name="CustomizationGreenCells 4 31 2" xfId="16239"/>
    <cellStyle name="CustomizationGreenCells 4 32" xfId="16240"/>
    <cellStyle name="CustomizationGreenCells 4 32 2" xfId="16241"/>
    <cellStyle name="CustomizationGreenCells 4 33" xfId="16242"/>
    <cellStyle name="CustomizationGreenCells 4 33 2" xfId="16243"/>
    <cellStyle name="CustomizationGreenCells 4 34" xfId="16244"/>
    <cellStyle name="CustomizationGreenCells 4 35" xfId="16245"/>
    <cellStyle name="CustomizationGreenCells 4 36" xfId="16246"/>
    <cellStyle name="CustomizationGreenCells 4 37" xfId="16247"/>
    <cellStyle name="CustomizationGreenCells 4 38" xfId="16248"/>
    <cellStyle name="CustomizationGreenCells 4 4" xfId="16249"/>
    <cellStyle name="CustomizationGreenCells 4 4 2" xfId="16250"/>
    <cellStyle name="CustomizationGreenCells 4 4 2 2" xfId="16251"/>
    <cellStyle name="CustomizationGreenCells 4 4 3" xfId="16252"/>
    <cellStyle name="CustomizationGreenCells 4 4 3 2" xfId="16253"/>
    <cellStyle name="CustomizationGreenCells 4 4 4" xfId="16254"/>
    <cellStyle name="CustomizationGreenCells 4 4 4 2" xfId="16255"/>
    <cellStyle name="CustomizationGreenCells 4 4 5" xfId="16256"/>
    <cellStyle name="CustomizationGreenCells 4 4 5 2" xfId="16257"/>
    <cellStyle name="CustomizationGreenCells 4 4 6" xfId="16258"/>
    <cellStyle name="CustomizationGreenCells 4 4 6 2" xfId="16259"/>
    <cellStyle name="CustomizationGreenCells 4 4 7" xfId="16260"/>
    <cellStyle name="CustomizationGreenCells 4 5" xfId="16261"/>
    <cellStyle name="CustomizationGreenCells 4 5 2" xfId="16262"/>
    <cellStyle name="CustomizationGreenCells 4 6" xfId="16263"/>
    <cellStyle name="CustomizationGreenCells 4 6 2" xfId="16264"/>
    <cellStyle name="CustomizationGreenCells 4 7" xfId="16265"/>
    <cellStyle name="CustomizationGreenCells 4 7 2" xfId="16266"/>
    <cellStyle name="CustomizationGreenCells 4 8" xfId="16267"/>
    <cellStyle name="CustomizationGreenCells 4 8 2" xfId="16268"/>
    <cellStyle name="CustomizationGreenCells 4 9" xfId="16269"/>
    <cellStyle name="CustomizationGreenCells 4 9 2" xfId="16270"/>
    <cellStyle name="CustomizationGreenCells 5" xfId="16271"/>
    <cellStyle name="CustomizationGreenCells 5 10" xfId="16272"/>
    <cellStyle name="CustomizationGreenCells 5 10 2" xfId="16273"/>
    <cellStyle name="CustomizationGreenCells 5 11" xfId="16274"/>
    <cellStyle name="CustomizationGreenCells 5 11 2" xfId="16275"/>
    <cellStyle name="CustomizationGreenCells 5 12" xfId="16276"/>
    <cellStyle name="CustomizationGreenCells 5 12 2" xfId="16277"/>
    <cellStyle name="CustomizationGreenCells 5 13" xfId="16278"/>
    <cellStyle name="CustomizationGreenCells 5 13 2" xfId="16279"/>
    <cellStyle name="CustomizationGreenCells 5 14" xfId="16280"/>
    <cellStyle name="CustomizationGreenCells 5 14 2" xfId="16281"/>
    <cellStyle name="CustomizationGreenCells 5 15" xfId="16282"/>
    <cellStyle name="CustomizationGreenCells 5 15 2" xfId="16283"/>
    <cellStyle name="CustomizationGreenCells 5 16" xfId="16284"/>
    <cellStyle name="CustomizationGreenCells 5 16 2" xfId="16285"/>
    <cellStyle name="CustomizationGreenCells 5 17" xfId="16286"/>
    <cellStyle name="CustomizationGreenCells 5 17 2" xfId="16287"/>
    <cellStyle name="CustomizationGreenCells 5 18" xfId="16288"/>
    <cellStyle name="CustomizationGreenCells 5 18 2" xfId="16289"/>
    <cellStyle name="CustomizationGreenCells 5 19" xfId="16290"/>
    <cellStyle name="CustomizationGreenCells 5 19 2" xfId="16291"/>
    <cellStyle name="CustomizationGreenCells 5 2" xfId="16292"/>
    <cellStyle name="CustomizationGreenCells 5 2 2" xfId="16293"/>
    <cellStyle name="CustomizationGreenCells 5 2 2 2" xfId="16294"/>
    <cellStyle name="CustomizationGreenCells 5 2 3" xfId="16295"/>
    <cellStyle name="CustomizationGreenCells 5 2 3 2" xfId="16296"/>
    <cellStyle name="CustomizationGreenCells 5 2 4" xfId="16297"/>
    <cellStyle name="CustomizationGreenCells 5 2 4 2" xfId="16298"/>
    <cellStyle name="CustomizationGreenCells 5 2 5" xfId="16299"/>
    <cellStyle name="CustomizationGreenCells 5 2 5 2" xfId="16300"/>
    <cellStyle name="CustomizationGreenCells 5 2 6" xfId="16301"/>
    <cellStyle name="CustomizationGreenCells 5 2 6 2" xfId="16302"/>
    <cellStyle name="CustomizationGreenCells 5 2 7" xfId="16303"/>
    <cellStyle name="CustomizationGreenCells 5 2 7 2" xfId="16304"/>
    <cellStyle name="CustomizationGreenCells 5 2 8" xfId="16305"/>
    <cellStyle name="CustomizationGreenCells 5 20" xfId="16306"/>
    <cellStyle name="CustomizationGreenCells 5 20 2" xfId="16307"/>
    <cellStyle name="CustomizationGreenCells 5 21" xfId="16308"/>
    <cellStyle name="CustomizationGreenCells 5 21 2" xfId="16309"/>
    <cellStyle name="CustomizationGreenCells 5 22" xfId="16310"/>
    <cellStyle name="CustomizationGreenCells 5 22 2" xfId="16311"/>
    <cellStyle name="CustomizationGreenCells 5 23" xfId="16312"/>
    <cellStyle name="CustomizationGreenCells 5 23 2" xfId="16313"/>
    <cellStyle name="CustomizationGreenCells 5 24" xfId="16314"/>
    <cellStyle name="CustomizationGreenCells 5 24 2" xfId="16315"/>
    <cellStyle name="CustomizationGreenCells 5 25" xfId="16316"/>
    <cellStyle name="CustomizationGreenCells 5 25 2" xfId="16317"/>
    <cellStyle name="CustomizationGreenCells 5 26" xfId="16318"/>
    <cellStyle name="CustomizationGreenCells 5 26 2" xfId="16319"/>
    <cellStyle name="CustomizationGreenCells 5 27" xfId="16320"/>
    <cellStyle name="CustomizationGreenCells 5 27 2" xfId="16321"/>
    <cellStyle name="CustomizationGreenCells 5 28" xfId="16322"/>
    <cellStyle name="CustomizationGreenCells 5 28 2" xfId="16323"/>
    <cellStyle name="CustomizationGreenCells 5 29" xfId="16324"/>
    <cellStyle name="CustomizationGreenCells 5 29 2" xfId="16325"/>
    <cellStyle name="CustomizationGreenCells 5 3" xfId="16326"/>
    <cellStyle name="CustomizationGreenCells 5 3 2" xfId="16327"/>
    <cellStyle name="CustomizationGreenCells 5 3 2 2" xfId="16328"/>
    <cellStyle name="CustomizationGreenCells 5 3 3" xfId="16329"/>
    <cellStyle name="CustomizationGreenCells 5 3 3 2" xfId="16330"/>
    <cellStyle name="CustomizationGreenCells 5 3 4" xfId="16331"/>
    <cellStyle name="CustomizationGreenCells 5 3 4 2" xfId="16332"/>
    <cellStyle name="CustomizationGreenCells 5 3 5" xfId="16333"/>
    <cellStyle name="CustomizationGreenCells 5 3 5 2" xfId="16334"/>
    <cellStyle name="CustomizationGreenCells 5 3 6" xfId="16335"/>
    <cellStyle name="CustomizationGreenCells 5 3 6 2" xfId="16336"/>
    <cellStyle name="CustomizationGreenCells 5 3 7" xfId="16337"/>
    <cellStyle name="CustomizationGreenCells 5 30" xfId="16338"/>
    <cellStyle name="CustomizationGreenCells 5 30 2" xfId="16339"/>
    <cellStyle name="CustomizationGreenCells 5 31" xfId="16340"/>
    <cellStyle name="CustomizationGreenCells 5 31 2" xfId="16341"/>
    <cellStyle name="CustomizationGreenCells 5 32" xfId="16342"/>
    <cellStyle name="CustomizationGreenCells 5 32 2" xfId="16343"/>
    <cellStyle name="CustomizationGreenCells 5 33" xfId="16344"/>
    <cellStyle name="CustomizationGreenCells 5 33 2" xfId="16345"/>
    <cellStyle name="CustomizationGreenCells 5 34" xfId="16346"/>
    <cellStyle name="CustomizationGreenCells 5 35" xfId="16347"/>
    <cellStyle name="CustomizationGreenCells 5 36" xfId="16348"/>
    <cellStyle name="CustomizationGreenCells 5 37" xfId="16349"/>
    <cellStyle name="CustomizationGreenCells 5 38" xfId="16350"/>
    <cellStyle name="CustomizationGreenCells 5 4" xfId="16351"/>
    <cellStyle name="CustomizationGreenCells 5 4 2" xfId="16352"/>
    <cellStyle name="CustomizationGreenCells 5 4 2 2" xfId="16353"/>
    <cellStyle name="CustomizationGreenCells 5 4 3" xfId="16354"/>
    <cellStyle name="CustomizationGreenCells 5 4 3 2" xfId="16355"/>
    <cellStyle name="CustomizationGreenCells 5 4 4" xfId="16356"/>
    <cellStyle name="CustomizationGreenCells 5 4 4 2" xfId="16357"/>
    <cellStyle name="CustomizationGreenCells 5 4 5" xfId="16358"/>
    <cellStyle name="CustomizationGreenCells 5 4 5 2" xfId="16359"/>
    <cellStyle name="CustomizationGreenCells 5 4 6" xfId="16360"/>
    <cellStyle name="CustomizationGreenCells 5 4 6 2" xfId="16361"/>
    <cellStyle name="CustomizationGreenCells 5 4 7" xfId="16362"/>
    <cellStyle name="CustomizationGreenCells 5 5" xfId="16363"/>
    <cellStyle name="CustomizationGreenCells 5 5 2" xfId="16364"/>
    <cellStyle name="CustomizationGreenCells 5 6" xfId="16365"/>
    <cellStyle name="CustomizationGreenCells 5 6 2" xfId="16366"/>
    <cellStyle name="CustomizationGreenCells 5 7" xfId="16367"/>
    <cellStyle name="CustomizationGreenCells 5 7 2" xfId="16368"/>
    <cellStyle name="CustomizationGreenCells 5 8" xfId="16369"/>
    <cellStyle name="CustomizationGreenCells 5 8 2" xfId="16370"/>
    <cellStyle name="CustomizationGreenCells 5 9" xfId="16371"/>
    <cellStyle name="CustomizationGreenCells 5 9 2" xfId="16372"/>
    <cellStyle name="CustomizationGreenCells 6" xfId="16373"/>
    <cellStyle name="CustomizationGreenCells 6 10" xfId="16374"/>
    <cellStyle name="CustomizationGreenCells 6 10 2" xfId="16375"/>
    <cellStyle name="CustomizationGreenCells 6 11" xfId="16376"/>
    <cellStyle name="CustomizationGreenCells 6 11 2" xfId="16377"/>
    <cellStyle name="CustomizationGreenCells 6 12" xfId="16378"/>
    <cellStyle name="CustomizationGreenCells 6 12 2" xfId="16379"/>
    <cellStyle name="CustomizationGreenCells 6 13" xfId="16380"/>
    <cellStyle name="CustomizationGreenCells 6 13 2" xfId="16381"/>
    <cellStyle name="CustomizationGreenCells 6 14" xfId="16382"/>
    <cellStyle name="CustomizationGreenCells 6 14 2" xfId="16383"/>
    <cellStyle name="CustomizationGreenCells 6 15" xfId="16384"/>
    <cellStyle name="CustomizationGreenCells 6 15 2" xfId="16385"/>
    <cellStyle name="CustomizationGreenCells 6 16" xfId="16386"/>
    <cellStyle name="CustomizationGreenCells 6 16 2" xfId="16387"/>
    <cellStyle name="CustomizationGreenCells 6 17" xfId="16388"/>
    <cellStyle name="CustomizationGreenCells 6 17 2" xfId="16389"/>
    <cellStyle name="CustomizationGreenCells 6 18" xfId="16390"/>
    <cellStyle name="CustomizationGreenCells 6 18 2" xfId="16391"/>
    <cellStyle name="CustomizationGreenCells 6 19" xfId="16392"/>
    <cellStyle name="CustomizationGreenCells 6 19 2" xfId="16393"/>
    <cellStyle name="CustomizationGreenCells 6 2" xfId="16394"/>
    <cellStyle name="CustomizationGreenCells 6 2 2" xfId="16395"/>
    <cellStyle name="CustomizationGreenCells 6 2 2 2" xfId="16396"/>
    <cellStyle name="CustomizationGreenCells 6 2 3" xfId="16397"/>
    <cellStyle name="CustomizationGreenCells 6 2 3 2" xfId="16398"/>
    <cellStyle name="CustomizationGreenCells 6 2 4" xfId="16399"/>
    <cellStyle name="CustomizationGreenCells 6 2 4 2" xfId="16400"/>
    <cellStyle name="CustomizationGreenCells 6 2 5" xfId="16401"/>
    <cellStyle name="CustomizationGreenCells 6 2 5 2" xfId="16402"/>
    <cellStyle name="CustomizationGreenCells 6 2 6" xfId="16403"/>
    <cellStyle name="CustomizationGreenCells 6 2 6 2" xfId="16404"/>
    <cellStyle name="CustomizationGreenCells 6 2 7" xfId="16405"/>
    <cellStyle name="CustomizationGreenCells 6 2 7 2" xfId="16406"/>
    <cellStyle name="CustomizationGreenCells 6 2 8" xfId="16407"/>
    <cellStyle name="CustomizationGreenCells 6 20" xfId="16408"/>
    <cellStyle name="CustomizationGreenCells 6 20 2" xfId="16409"/>
    <cellStyle name="CustomizationGreenCells 6 21" xfId="16410"/>
    <cellStyle name="CustomizationGreenCells 6 21 2" xfId="16411"/>
    <cellStyle name="CustomizationGreenCells 6 22" xfId="16412"/>
    <cellStyle name="CustomizationGreenCells 6 22 2" xfId="16413"/>
    <cellStyle name="CustomizationGreenCells 6 23" xfId="16414"/>
    <cellStyle name="CustomizationGreenCells 6 23 2" xfId="16415"/>
    <cellStyle name="CustomizationGreenCells 6 24" xfId="16416"/>
    <cellStyle name="CustomizationGreenCells 6 24 2" xfId="16417"/>
    <cellStyle name="CustomizationGreenCells 6 25" xfId="16418"/>
    <cellStyle name="CustomizationGreenCells 6 25 2" xfId="16419"/>
    <cellStyle name="CustomizationGreenCells 6 26" xfId="16420"/>
    <cellStyle name="CustomizationGreenCells 6 26 2" xfId="16421"/>
    <cellStyle name="CustomizationGreenCells 6 27" xfId="16422"/>
    <cellStyle name="CustomizationGreenCells 6 27 2" xfId="16423"/>
    <cellStyle name="CustomizationGreenCells 6 28" xfId="16424"/>
    <cellStyle name="CustomizationGreenCells 6 28 2" xfId="16425"/>
    <cellStyle name="CustomizationGreenCells 6 29" xfId="16426"/>
    <cellStyle name="CustomizationGreenCells 6 29 2" xfId="16427"/>
    <cellStyle name="CustomizationGreenCells 6 3" xfId="16428"/>
    <cellStyle name="CustomizationGreenCells 6 3 2" xfId="16429"/>
    <cellStyle name="CustomizationGreenCells 6 3 2 2" xfId="16430"/>
    <cellStyle name="CustomizationGreenCells 6 3 3" xfId="16431"/>
    <cellStyle name="CustomizationGreenCells 6 3 3 2" xfId="16432"/>
    <cellStyle name="CustomizationGreenCells 6 3 4" xfId="16433"/>
    <cellStyle name="CustomizationGreenCells 6 3 4 2" xfId="16434"/>
    <cellStyle name="CustomizationGreenCells 6 3 5" xfId="16435"/>
    <cellStyle name="CustomizationGreenCells 6 3 5 2" xfId="16436"/>
    <cellStyle name="CustomizationGreenCells 6 3 6" xfId="16437"/>
    <cellStyle name="CustomizationGreenCells 6 3 6 2" xfId="16438"/>
    <cellStyle name="CustomizationGreenCells 6 3 7" xfId="16439"/>
    <cellStyle name="CustomizationGreenCells 6 30" xfId="16440"/>
    <cellStyle name="CustomizationGreenCells 6 30 2" xfId="16441"/>
    <cellStyle name="CustomizationGreenCells 6 31" xfId="16442"/>
    <cellStyle name="CustomizationGreenCells 6 31 2" xfId="16443"/>
    <cellStyle name="CustomizationGreenCells 6 32" xfId="16444"/>
    <cellStyle name="CustomizationGreenCells 6 32 2" xfId="16445"/>
    <cellStyle name="CustomizationGreenCells 6 33" xfId="16446"/>
    <cellStyle name="CustomizationGreenCells 6 33 2" xfId="16447"/>
    <cellStyle name="CustomizationGreenCells 6 34" xfId="16448"/>
    <cellStyle name="CustomizationGreenCells 6 35" xfId="16449"/>
    <cellStyle name="CustomizationGreenCells 6 36" xfId="16450"/>
    <cellStyle name="CustomizationGreenCells 6 37" xfId="16451"/>
    <cellStyle name="CustomizationGreenCells 6 38" xfId="16452"/>
    <cellStyle name="CustomizationGreenCells 6 4" xfId="16453"/>
    <cellStyle name="CustomizationGreenCells 6 4 2" xfId="16454"/>
    <cellStyle name="CustomizationGreenCells 6 4 2 2" xfId="16455"/>
    <cellStyle name="CustomizationGreenCells 6 4 3" xfId="16456"/>
    <cellStyle name="CustomizationGreenCells 6 4 3 2" xfId="16457"/>
    <cellStyle name="CustomizationGreenCells 6 4 4" xfId="16458"/>
    <cellStyle name="CustomizationGreenCells 6 4 4 2" xfId="16459"/>
    <cellStyle name="CustomizationGreenCells 6 4 5" xfId="16460"/>
    <cellStyle name="CustomizationGreenCells 6 4 5 2" xfId="16461"/>
    <cellStyle name="CustomizationGreenCells 6 4 6" xfId="16462"/>
    <cellStyle name="CustomizationGreenCells 6 4 6 2" xfId="16463"/>
    <cellStyle name="CustomizationGreenCells 6 4 7" xfId="16464"/>
    <cellStyle name="CustomizationGreenCells 6 5" xfId="16465"/>
    <cellStyle name="CustomizationGreenCells 6 5 2" xfId="16466"/>
    <cellStyle name="CustomizationGreenCells 6 6" xfId="16467"/>
    <cellStyle name="CustomizationGreenCells 6 6 2" xfId="16468"/>
    <cellStyle name="CustomizationGreenCells 6 7" xfId="16469"/>
    <cellStyle name="CustomizationGreenCells 6 7 2" xfId="16470"/>
    <cellStyle name="CustomizationGreenCells 6 8" xfId="16471"/>
    <cellStyle name="CustomizationGreenCells 6 8 2" xfId="16472"/>
    <cellStyle name="CustomizationGreenCells 6 9" xfId="16473"/>
    <cellStyle name="CustomizationGreenCells 6 9 2" xfId="16474"/>
    <cellStyle name="CustomizationGreenCells 7" xfId="16475"/>
    <cellStyle name="CustomizationGreenCells 7 10" xfId="16476"/>
    <cellStyle name="CustomizationGreenCells 7 10 2" xfId="16477"/>
    <cellStyle name="CustomizationGreenCells 7 11" xfId="16478"/>
    <cellStyle name="CustomizationGreenCells 7 11 2" xfId="16479"/>
    <cellStyle name="CustomizationGreenCells 7 12" xfId="16480"/>
    <cellStyle name="CustomizationGreenCells 7 12 2" xfId="16481"/>
    <cellStyle name="CustomizationGreenCells 7 13" xfId="16482"/>
    <cellStyle name="CustomizationGreenCells 7 13 2" xfId="16483"/>
    <cellStyle name="CustomizationGreenCells 7 14" xfId="16484"/>
    <cellStyle name="CustomizationGreenCells 7 14 2" xfId="16485"/>
    <cellStyle name="CustomizationGreenCells 7 15" xfId="16486"/>
    <cellStyle name="CustomizationGreenCells 7 15 2" xfId="16487"/>
    <cellStyle name="CustomizationGreenCells 7 16" xfId="16488"/>
    <cellStyle name="CustomizationGreenCells 7 16 2" xfId="16489"/>
    <cellStyle name="CustomizationGreenCells 7 17" xfId="16490"/>
    <cellStyle name="CustomizationGreenCells 7 17 2" xfId="16491"/>
    <cellStyle name="CustomizationGreenCells 7 18" xfId="16492"/>
    <cellStyle name="CustomizationGreenCells 7 18 2" xfId="16493"/>
    <cellStyle name="CustomizationGreenCells 7 19" xfId="16494"/>
    <cellStyle name="CustomizationGreenCells 7 19 2" xfId="16495"/>
    <cellStyle name="CustomizationGreenCells 7 2" xfId="16496"/>
    <cellStyle name="CustomizationGreenCells 7 2 2" xfId="16497"/>
    <cellStyle name="CustomizationGreenCells 7 2 2 2" xfId="16498"/>
    <cellStyle name="CustomizationGreenCells 7 2 3" xfId="16499"/>
    <cellStyle name="CustomizationGreenCells 7 2 3 2" xfId="16500"/>
    <cellStyle name="CustomizationGreenCells 7 2 4" xfId="16501"/>
    <cellStyle name="CustomizationGreenCells 7 2 4 2" xfId="16502"/>
    <cellStyle name="CustomizationGreenCells 7 2 5" xfId="16503"/>
    <cellStyle name="CustomizationGreenCells 7 2 5 2" xfId="16504"/>
    <cellStyle name="CustomizationGreenCells 7 2 6" xfId="16505"/>
    <cellStyle name="CustomizationGreenCells 7 2 6 2" xfId="16506"/>
    <cellStyle name="CustomizationGreenCells 7 2 7" xfId="16507"/>
    <cellStyle name="CustomizationGreenCells 7 20" xfId="16508"/>
    <cellStyle name="CustomizationGreenCells 7 20 2" xfId="16509"/>
    <cellStyle name="CustomizationGreenCells 7 21" xfId="16510"/>
    <cellStyle name="CustomizationGreenCells 7 21 2" xfId="16511"/>
    <cellStyle name="CustomizationGreenCells 7 22" xfId="16512"/>
    <cellStyle name="CustomizationGreenCells 7 22 2" xfId="16513"/>
    <cellStyle name="CustomizationGreenCells 7 23" xfId="16514"/>
    <cellStyle name="CustomizationGreenCells 7 23 2" xfId="16515"/>
    <cellStyle name="CustomizationGreenCells 7 24" xfId="16516"/>
    <cellStyle name="CustomizationGreenCells 7 24 2" xfId="16517"/>
    <cellStyle name="CustomizationGreenCells 7 25" xfId="16518"/>
    <cellStyle name="CustomizationGreenCells 7 25 2" xfId="16519"/>
    <cellStyle name="CustomizationGreenCells 7 26" xfId="16520"/>
    <cellStyle name="CustomizationGreenCells 7 26 2" xfId="16521"/>
    <cellStyle name="CustomizationGreenCells 7 27" xfId="16522"/>
    <cellStyle name="CustomizationGreenCells 7 27 2" xfId="16523"/>
    <cellStyle name="CustomizationGreenCells 7 28" xfId="16524"/>
    <cellStyle name="CustomizationGreenCells 7 28 2" xfId="16525"/>
    <cellStyle name="CustomizationGreenCells 7 29" xfId="16526"/>
    <cellStyle name="CustomizationGreenCells 7 29 2" xfId="16527"/>
    <cellStyle name="CustomizationGreenCells 7 3" xfId="16528"/>
    <cellStyle name="CustomizationGreenCells 7 3 2" xfId="16529"/>
    <cellStyle name="CustomizationGreenCells 7 3 2 2" xfId="16530"/>
    <cellStyle name="CustomizationGreenCells 7 3 3" xfId="16531"/>
    <cellStyle name="CustomizationGreenCells 7 3 3 2" xfId="16532"/>
    <cellStyle name="CustomizationGreenCells 7 3 4" xfId="16533"/>
    <cellStyle name="CustomizationGreenCells 7 3 4 2" xfId="16534"/>
    <cellStyle name="CustomizationGreenCells 7 3 5" xfId="16535"/>
    <cellStyle name="CustomizationGreenCells 7 3 5 2" xfId="16536"/>
    <cellStyle name="CustomizationGreenCells 7 3 6" xfId="16537"/>
    <cellStyle name="CustomizationGreenCells 7 3 6 2" xfId="16538"/>
    <cellStyle name="CustomizationGreenCells 7 3 7" xfId="16539"/>
    <cellStyle name="CustomizationGreenCells 7 30" xfId="16540"/>
    <cellStyle name="CustomizationGreenCells 7 30 2" xfId="16541"/>
    <cellStyle name="CustomizationGreenCells 7 31" xfId="16542"/>
    <cellStyle name="CustomizationGreenCells 7 31 2" xfId="16543"/>
    <cellStyle name="CustomizationGreenCells 7 32" xfId="16544"/>
    <cellStyle name="CustomizationGreenCells 7 32 2" xfId="16545"/>
    <cellStyle name="CustomizationGreenCells 7 33" xfId="16546"/>
    <cellStyle name="CustomizationGreenCells 7 34" xfId="16547"/>
    <cellStyle name="CustomizationGreenCells 7 35" xfId="16548"/>
    <cellStyle name="CustomizationGreenCells 7 36" xfId="16549"/>
    <cellStyle name="CustomizationGreenCells 7 37" xfId="16550"/>
    <cellStyle name="CustomizationGreenCells 7 4" xfId="16551"/>
    <cellStyle name="CustomizationGreenCells 7 4 2" xfId="16552"/>
    <cellStyle name="CustomizationGreenCells 7 5" xfId="16553"/>
    <cellStyle name="CustomizationGreenCells 7 5 2" xfId="16554"/>
    <cellStyle name="CustomizationGreenCells 7 6" xfId="16555"/>
    <cellStyle name="CustomizationGreenCells 7 6 2" xfId="16556"/>
    <cellStyle name="CustomizationGreenCells 7 7" xfId="16557"/>
    <cellStyle name="CustomizationGreenCells 7 7 2" xfId="16558"/>
    <cellStyle name="CustomizationGreenCells 7 8" xfId="16559"/>
    <cellStyle name="CustomizationGreenCells 7 8 2" xfId="16560"/>
    <cellStyle name="CustomizationGreenCells 7 9" xfId="16561"/>
    <cellStyle name="CustomizationGreenCells 7 9 2" xfId="16562"/>
    <cellStyle name="CustomizationGreenCells 8" xfId="16563"/>
    <cellStyle name="CustomizationGreenCells 8 10" xfId="16564"/>
    <cellStyle name="CustomizationGreenCells 8 10 2" xfId="16565"/>
    <cellStyle name="CustomizationGreenCells 8 11" xfId="16566"/>
    <cellStyle name="CustomizationGreenCells 8 11 2" xfId="16567"/>
    <cellStyle name="CustomizationGreenCells 8 12" xfId="16568"/>
    <cellStyle name="CustomizationGreenCells 8 12 2" xfId="16569"/>
    <cellStyle name="CustomizationGreenCells 8 13" xfId="16570"/>
    <cellStyle name="CustomizationGreenCells 8 13 2" xfId="16571"/>
    <cellStyle name="CustomizationGreenCells 8 14" xfId="16572"/>
    <cellStyle name="CustomizationGreenCells 8 14 2" xfId="16573"/>
    <cellStyle name="CustomizationGreenCells 8 15" xfId="16574"/>
    <cellStyle name="CustomizationGreenCells 8 15 2" xfId="16575"/>
    <cellStyle name="CustomizationGreenCells 8 16" xfId="16576"/>
    <cellStyle name="CustomizationGreenCells 8 16 2" xfId="16577"/>
    <cellStyle name="CustomizationGreenCells 8 17" xfId="16578"/>
    <cellStyle name="CustomizationGreenCells 8 17 2" xfId="16579"/>
    <cellStyle name="CustomizationGreenCells 8 18" xfId="16580"/>
    <cellStyle name="CustomizationGreenCells 8 18 2" xfId="16581"/>
    <cellStyle name="CustomizationGreenCells 8 19" xfId="16582"/>
    <cellStyle name="CustomizationGreenCells 8 19 2" xfId="16583"/>
    <cellStyle name="CustomizationGreenCells 8 2" xfId="16584"/>
    <cellStyle name="CustomizationGreenCells 8 2 2" xfId="16585"/>
    <cellStyle name="CustomizationGreenCells 8 2 2 2" xfId="16586"/>
    <cellStyle name="CustomizationGreenCells 8 2 3" xfId="16587"/>
    <cellStyle name="CustomizationGreenCells 8 2 3 2" xfId="16588"/>
    <cellStyle name="CustomizationGreenCells 8 2 4" xfId="16589"/>
    <cellStyle name="CustomizationGreenCells 8 2 4 2" xfId="16590"/>
    <cellStyle name="CustomizationGreenCells 8 2 5" xfId="16591"/>
    <cellStyle name="CustomizationGreenCells 8 2 5 2" xfId="16592"/>
    <cellStyle name="CustomizationGreenCells 8 2 6" xfId="16593"/>
    <cellStyle name="CustomizationGreenCells 8 2 6 2" xfId="16594"/>
    <cellStyle name="CustomizationGreenCells 8 2 7" xfId="16595"/>
    <cellStyle name="CustomizationGreenCells 8 20" xfId="16596"/>
    <cellStyle name="CustomizationGreenCells 8 20 2" xfId="16597"/>
    <cellStyle name="CustomizationGreenCells 8 21" xfId="16598"/>
    <cellStyle name="CustomizationGreenCells 8 21 2" xfId="16599"/>
    <cellStyle name="CustomizationGreenCells 8 22" xfId="16600"/>
    <cellStyle name="CustomizationGreenCells 8 22 2" xfId="16601"/>
    <cellStyle name="CustomizationGreenCells 8 23" xfId="16602"/>
    <cellStyle name="CustomizationGreenCells 8 23 2" xfId="16603"/>
    <cellStyle name="CustomizationGreenCells 8 24" xfId="16604"/>
    <cellStyle name="CustomizationGreenCells 8 24 2" xfId="16605"/>
    <cellStyle name="CustomizationGreenCells 8 25" xfId="16606"/>
    <cellStyle name="CustomizationGreenCells 8 25 2" xfId="16607"/>
    <cellStyle name="CustomizationGreenCells 8 26" xfId="16608"/>
    <cellStyle name="CustomizationGreenCells 8 26 2" xfId="16609"/>
    <cellStyle name="CustomizationGreenCells 8 27" xfId="16610"/>
    <cellStyle name="CustomizationGreenCells 8 27 2" xfId="16611"/>
    <cellStyle name="CustomizationGreenCells 8 28" xfId="16612"/>
    <cellStyle name="CustomizationGreenCells 8 28 2" xfId="16613"/>
    <cellStyle name="CustomizationGreenCells 8 29" xfId="16614"/>
    <cellStyle name="CustomizationGreenCells 8 29 2" xfId="16615"/>
    <cellStyle name="CustomizationGreenCells 8 3" xfId="16616"/>
    <cellStyle name="CustomizationGreenCells 8 3 2" xfId="16617"/>
    <cellStyle name="CustomizationGreenCells 8 3 2 2" xfId="16618"/>
    <cellStyle name="CustomizationGreenCells 8 3 3" xfId="16619"/>
    <cellStyle name="CustomizationGreenCells 8 3 3 2" xfId="16620"/>
    <cellStyle name="CustomizationGreenCells 8 3 4" xfId="16621"/>
    <cellStyle name="CustomizationGreenCells 8 3 4 2" xfId="16622"/>
    <cellStyle name="CustomizationGreenCells 8 3 5" xfId="16623"/>
    <cellStyle name="CustomizationGreenCells 8 3 5 2" xfId="16624"/>
    <cellStyle name="CustomizationGreenCells 8 3 6" xfId="16625"/>
    <cellStyle name="CustomizationGreenCells 8 3 6 2" xfId="16626"/>
    <cellStyle name="CustomizationGreenCells 8 3 7" xfId="16627"/>
    <cellStyle name="CustomizationGreenCells 8 30" xfId="16628"/>
    <cellStyle name="CustomizationGreenCells 8 30 2" xfId="16629"/>
    <cellStyle name="CustomizationGreenCells 8 31" xfId="16630"/>
    <cellStyle name="CustomizationGreenCells 8 31 2" xfId="16631"/>
    <cellStyle name="CustomizationGreenCells 8 32" xfId="16632"/>
    <cellStyle name="CustomizationGreenCells 8 32 2" xfId="16633"/>
    <cellStyle name="CustomizationGreenCells 8 33" xfId="16634"/>
    <cellStyle name="CustomizationGreenCells 8 34" xfId="16635"/>
    <cellStyle name="CustomizationGreenCells 8 35" xfId="16636"/>
    <cellStyle name="CustomizationGreenCells 8 36" xfId="16637"/>
    <cellStyle name="CustomizationGreenCells 8 37" xfId="16638"/>
    <cellStyle name="CustomizationGreenCells 8 4" xfId="16639"/>
    <cellStyle name="CustomizationGreenCells 8 4 2" xfId="16640"/>
    <cellStyle name="CustomizationGreenCells 8 5" xfId="16641"/>
    <cellStyle name="CustomizationGreenCells 8 5 2" xfId="16642"/>
    <cellStyle name="CustomizationGreenCells 8 6" xfId="16643"/>
    <cellStyle name="CustomizationGreenCells 8 6 2" xfId="16644"/>
    <cellStyle name="CustomizationGreenCells 8 7" xfId="16645"/>
    <cellStyle name="CustomizationGreenCells 8 7 2" xfId="16646"/>
    <cellStyle name="CustomizationGreenCells 8 8" xfId="16647"/>
    <cellStyle name="CustomizationGreenCells 8 8 2" xfId="16648"/>
    <cellStyle name="CustomizationGreenCells 8 9" xfId="16649"/>
    <cellStyle name="CustomizationGreenCells 8 9 2" xfId="16650"/>
    <cellStyle name="CustomizationGreenCells 9" xfId="16651"/>
    <cellStyle name="CustomizationGreenCells 9 10" xfId="16652"/>
    <cellStyle name="CustomizationGreenCells 9 10 2" xfId="16653"/>
    <cellStyle name="CustomizationGreenCells 9 11" xfId="16654"/>
    <cellStyle name="CustomizationGreenCells 9 11 2" xfId="16655"/>
    <cellStyle name="CustomizationGreenCells 9 12" xfId="16656"/>
    <cellStyle name="CustomizationGreenCells 9 12 2" xfId="16657"/>
    <cellStyle name="CustomizationGreenCells 9 13" xfId="16658"/>
    <cellStyle name="CustomizationGreenCells 9 13 2" xfId="16659"/>
    <cellStyle name="CustomizationGreenCells 9 14" xfId="16660"/>
    <cellStyle name="CustomizationGreenCells 9 14 2" xfId="16661"/>
    <cellStyle name="CustomizationGreenCells 9 15" xfId="16662"/>
    <cellStyle name="CustomizationGreenCells 9 15 2" xfId="16663"/>
    <cellStyle name="CustomizationGreenCells 9 16" xfId="16664"/>
    <cellStyle name="CustomizationGreenCells 9 16 2" xfId="16665"/>
    <cellStyle name="CustomizationGreenCells 9 17" xfId="16666"/>
    <cellStyle name="CustomizationGreenCells 9 17 2" xfId="16667"/>
    <cellStyle name="CustomizationGreenCells 9 18" xfId="16668"/>
    <cellStyle name="CustomizationGreenCells 9 18 2" xfId="16669"/>
    <cellStyle name="CustomizationGreenCells 9 19" xfId="16670"/>
    <cellStyle name="CustomizationGreenCells 9 19 2" xfId="16671"/>
    <cellStyle name="CustomizationGreenCells 9 2" xfId="16672"/>
    <cellStyle name="CustomizationGreenCells 9 2 2" xfId="16673"/>
    <cellStyle name="CustomizationGreenCells 9 2 2 2" xfId="16674"/>
    <cellStyle name="CustomizationGreenCells 9 2 3" xfId="16675"/>
    <cellStyle name="CustomizationGreenCells 9 2 3 2" xfId="16676"/>
    <cellStyle name="CustomizationGreenCells 9 2 4" xfId="16677"/>
    <cellStyle name="CustomizationGreenCells 9 2 4 2" xfId="16678"/>
    <cellStyle name="CustomizationGreenCells 9 2 5" xfId="16679"/>
    <cellStyle name="CustomizationGreenCells 9 2 5 2" xfId="16680"/>
    <cellStyle name="CustomizationGreenCells 9 2 6" xfId="16681"/>
    <cellStyle name="CustomizationGreenCells 9 2 6 2" xfId="16682"/>
    <cellStyle name="CustomizationGreenCells 9 2 7" xfId="16683"/>
    <cellStyle name="CustomizationGreenCells 9 20" xfId="16684"/>
    <cellStyle name="CustomizationGreenCells 9 20 2" xfId="16685"/>
    <cellStyle name="CustomizationGreenCells 9 21" xfId="16686"/>
    <cellStyle name="CustomizationGreenCells 9 21 2" xfId="16687"/>
    <cellStyle name="CustomizationGreenCells 9 22" xfId="16688"/>
    <cellStyle name="CustomizationGreenCells 9 22 2" xfId="16689"/>
    <cellStyle name="CustomizationGreenCells 9 23" xfId="16690"/>
    <cellStyle name="CustomizationGreenCells 9 23 2" xfId="16691"/>
    <cellStyle name="CustomizationGreenCells 9 24" xfId="16692"/>
    <cellStyle name="CustomizationGreenCells 9 24 2" xfId="16693"/>
    <cellStyle name="CustomizationGreenCells 9 25" xfId="16694"/>
    <cellStyle name="CustomizationGreenCells 9 25 2" xfId="16695"/>
    <cellStyle name="CustomizationGreenCells 9 26" xfId="16696"/>
    <cellStyle name="CustomizationGreenCells 9 26 2" xfId="16697"/>
    <cellStyle name="CustomizationGreenCells 9 27" xfId="16698"/>
    <cellStyle name="CustomizationGreenCells 9 27 2" xfId="16699"/>
    <cellStyle name="CustomizationGreenCells 9 28" xfId="16700"/>
    <cellStyle name="CustomizationGreenCells 9 28 2" xfId="16701"/>
    <cellStyle name="CustomizationGreenCells 9 29" xfId="16702"/>
    <cellStyle name="CustomizationGreenCells 9 29 2" xfId="16703"/>
    <cellStyle name="CustomizationGreenCells 9 3" xfId="16704"/>
    <cellStyle name="CustomizationGreenCells 9 3 2" xfId="16705"/>
    <cellStyle name="CustomizationGreenCells 9 3 2 2" xfId="16706"/>
    <cellStyle name="CustomizationGreenCells 9 3 3" xfId="16707"/>
    <cellStyle name="CustomizationGreenCells 9 3 3 2" xfId="16708"/>
    <cellStyle name="CustomizationGreenCells 9 3 4" xfId="16709"/>
    <cellStyle name="CustomizationGreenCells 9 3 4 2" xfId="16710"/>
    <cellStyle name="CustomizationGreenCells 9 3 5" xfId="16711"/>
    <cellStyle name="CustomizationGreenCells 9 3 5 2" xfId="16712"/>
    <cellStyle name="CustomizationGreenCells 9 3 6" xfId="16713"/>
    <cellStyle name="CustomizationGreenCells 9 3 6 2" xfId="16714"/>
    <cellStyle name="CustomizationGreenCells 9 3 7" xfId="16715"/>
    <cellStyle name="CustomizationGreenCells 9 30" xfId="16716"/>
    <cellStyle name="CustomizationGreenCells 9 30 2" xfId="16717"/>
    <cellStyle name="CustomizationGreenCells 9 31" xfId="16718"/>
    <cellStyle name="CustomizationGreenCells 9 31 2" xfId="16719"/>
    <cellStyle name="CustomizationGreenCells 9 32" xfId="16720"/>
    <cellStyle name="CustomizationGreenCells 9 32 2" xfId="16721"/>
    <cellStyle name="CustomizationGreenCells 9 33" xfId="16722"/>
    <cellStyle name="CustomizationGreenCells 9 34" xfId="16723"/>
    <cellStyle name="CustomizationGreenCells 9 35" xfId="16724"/>
    <cellStyle name="CustomizationGreenCells 9 36" xfId="16725"/>
    <cellStyle name="CustomizationGreenCells 9 37" xfId="16726"/>
    <cellStyle name="CustomizationGreenCells 9 4" xfId="16727"/>
    <cellStyle name="CustomizationGreenCells 9 4 2" xfId="16728"/>
    <cellStyle name="CustomizationGreenCells 9 5" xfId="16729"/>
    <cellStyle name="CustomizationGreenCells 9 5 2" xfId="16730"/>
    <cellStyle name="CustomizationGreenCells 9 6" xfId="16731"/>
    <cellStyle name="CustomizationGreenCells 9 6 2" xfId="16732"/>
    <cellStyle name="CustomizationGreenCells 9 7" xfId="16733"/>
    <cellStyle name="CustomizationGreenCells 9 7 2" xfId="16734"/>
    <cellStyle name="CustomizationGreenCells 9 8" xfId="16735"/>
    <cellStyle name="CustomizationGreenCells 9 8 2" xfId="16736"/>
    <cellStyle name="CustomizationGreenCells 9 9" xfId="16737"/>
    <cellStyle name="CustomizationGreenCells 9 9 2" xfId="16738"/>
    <cellStyle name="Datum" xfId="16739"/>
    <cellStyle name="Datum 2" xfId="16740"/>
    <cellStyle name="Datum, Uhrzeit" xfId="16741"/>
    <cellStyle name="Datum, Uhrzeit 2" xfId="16742"/>
    <cellStyle name="Datum_Datenbank - Template-02 sg29gp15 vg1_Nele" xfId="16743"/>
    <cellStyle name="Dezimal 2" xfId="85"/>
    <cellStyle name="Dezimal 2 2" xfId="1430"/>
    <cellStyle name="Dezimal 2 2 2" xfId="2757"/>
    <cellStyle name="Dezimal 2 3" xfId="2543"/>
    <cellStyle name="Dezimal 2 3 2" xfId="3945"/>
    <cellStyle name="Dezimal 2 4" xfId="2674"/>
    <cellStyle name="Dezimal 3" xfId="95"/>
    <cellStyle name="Dezimal 3 2" xfId="1432"/>
    <cellStyle name="Dezimal 3 2 2" xfId="16745"/>
    <cellStyle name="Dezimal 3 2 3" xfId="2759"/>
    <cellStyle name="Dezimal 3 3" xfId="2545"/>
    <cellStyle name="Dezimal 3 3 2" xfId="16746"/>
    <cellStyle name="Dezimal 3 3 3" xfId="3947"/>
    <cellStyle name="Dezimal 3 4" xfId="53809"/>
    <cellStyle name="Dezimal 3 5" xfId="16744"/>
    <cellStyle name="Dezimal 3 6" xfId="2686"/>
    <cellStyle name="Dezimal 4" xfId="70"/>
    <cellStyle name="Dezimal 4 2" xfId="1429"/>
    <cellStyle name="Dezimal 4 2 2" xfId="53797"/>
    <cellStyle name="Dezimal 4 2 3" xfId="2756"/>
    <cellStyle name="Dezimal 4 3" xfId="2542"/>
    <cellStyle name="Dezimal 4 3 2" xfId="3944"/>
    <cellStyle name="Dezimal 4 4" xfId="16747"/>
    <cellStyle name="Dezimal 4 5" xfId="2704"/>
    <cellStyle name="Dezimal 5" xfId="282"/>
    <cellStyle name="Dezimal 5 2" xfId="1498"/>
    <cellStyle name="Dezimal 5 2 2" xfId="53823"/>
    <cellStyle name="Dezimal 5 2 3" xfId="2830"/>
    <cellStyle name="Dezimal 5 3" xfId="2568"/>
    <cellStyle name="Dezimal 5 3 2" xfId="3989"/>
    <cellStyle name="Dezimal 5 4" xfId="16748"/>
    <cellStyle name="Dezimal 5 5" xfId="2678"/>
    <cellStyle name="Dezimal 6" xfId="925"/>
    <cellStyle name="Dezimal 6 2" xfId="1995"/>
    <cellStyle name="Dezimal 6 2 2" xfId="16751"/>
    <cellStyle name="Dezimal 6 2 2 2" xfId="16752"/>
    <cellStyle name="Dezimal 6 2 2 2 2" xfId="16753"/>
    <cellStyle name="Dezimal 6 2 2 3" xfId="16754"/>
    <cellStyle name="Dezimal 6 2 2 4" xfId="16755"/>
    <cellStyle name="Dezimal 6 2 2 5" xfId="16756"/>
    <cellStyle name="Dezimal 6 2 3" xfId="16757"/>
    <cellStyle name="Dezimal 6 2 3 2" xfId="16758"/>
    <cellStyle name="Dezimal 6 2 4" xfId="16759"/>
    <cellStyle name="Dezimal 6 2 5" xfId="16760"/>
    <cellStyle name="Dezimal 6 2 6" xfId="16761"/>
    <cellStyle name="Dezimal 6 2 7" xfId="16750"/>
    <cellStyle name="Dezimal 6 2 8" xfId="4059"/>
    <cellStyle name="Dezimal 6 3" xfId="16762"/>
    <cellStyle name="Dezimal 6 3 2" xfId="16763"/>
    <cellStyle name="Dezimal 6 3 2 2" xfId="16764"/>
    <cellStyle name="Dezimal 6 3 3" xfId="16765"/>
    <cellStyle name="Dezimal 6 3 4" xfId="16766"/>
    <cellStyle name="Dezimal 6 3 5" xfId="16767"/>
    <cellStyle name="Dezimal 6 4" xfId="16768"/>
    <cellStyle name="Dezimal 6 4 2" xfId="16769"/>
    <cellStyle name="Dezimal 6 5" xfId="16770"/>
    <cellStyle name="Dezimal 6 6" xfId="16771"/>
    <cellStyle name="Dezimal 6 7" xfId="16749"/>
    <cellStyle name="Dezimal 6 8" xfId="3441"/>
    <cellStyle name="Dezimal 7" xfId="16772"/>
    <cellStyle name="Dezimal 7 2" xfId="2576"/>
    <cellStyle name="Dezimal 7 2 2" xfId="16773"/>
    <cellStyle name="Dezimal 7 2 2 2" xfId="16774"/>
    <cellStyle name="Dezimal 7 2 2 2 2" xfId="16775"/>
    <cellStyle name="Dezimal 7 2 2 3" xfId="16776"/>
    <cellStyle name="Dezimal 7 2 2 4" xfId="16777"/>
    <cellStyle name="Dezimal 7 2 2 5" xfId="16778"/>
    <cellStyle name="Dezimal 7 2 3" xfId="16779"/>
    <cellStyle name="Dezimal 7 2 3 2" xfId="16780"/>
    <cellStyle name="Dezimal 7 2 4" xfId="16781"/>
    <cellStyle name="Dezimal 7 2 5" xfId="16782"/>
    <cellStyle name="Dezimal 7 2 6" xfId="16783"/>
    <cellStyle name="Dezimal 7 2 7" xfId="4062"/>
    <cellStyle name="Dezimal 7 3" xfId="16784"/>
    <cellStyle name="Dezimal 7 3 2" xfId="16785"/>
    <cellStyle name="Dezimal 7 3 2 2" xfId="16786"/>
    <cellStyle name="Dezimal 7 3 3" xfId="16787"/>
    <cellStyle name="Dezimal 7 3 4" xfId="16788"/>
    <cellStyle name="Dezimal 7 3 5" xfId="16789"/>
    <cellStyle name="Dezimal 7 4" xfId="16790"/>
    <cellStyle name="Dezimal 7 4 2" xfId="16791"/>
    <cellStyle name="Dezimal 7 5" xfId="16792"/>
    <cellStyle name="Dezimal 7 6" xfId="16793"/>
    <cellStyle name="Dezimal 8" xfId="16794"/>
    <cellStyle name="Dezimal 9" xfId="16795"/>
    <cellStyle name="Eingabe 10" xfId="2524"/>
    <cellStyle name="Eingabe 2" xfId="170"/>
    <cellStyle name="Eingabe 2 10" xfId="2727"/>
    <cellStyle name="Eingabe 2 2" xfId="417"/>
    <cellStyle name="Eingabe 2 2 2" xfId="604"/>
    <cellStyle name="Eingabe 2 2 2 2" xfId="1723"/>
    <cellStyle name="Eingabe 2 2 2 3" xfId="3121"/>
    <cellStyle name="Eingabe 2 2 3" xfId="926"/>
    <cellStyle name="Eingabe 2 2 3 2" xfId="1996"/>
    <cellStyle name="Eingabe 2 2 3 3" xfId="3442"/>
    <cellStyle name="Eingabe 2 2 4" xfId="927"/>
    <cellStyle name="Eingabe 2 2 4 2" xfId="1997"/>
    <cellStyle name="Eingabe 2 2 4 3" xfId="3443"/>
    <cellStyle name="Eingabe 2 2 5" xfId="928"/>
    <cellStyle name="Eingabe 2 2 5 2" xfId="1998"/>
    <cellStyle name="Eingabe 2 2 5 3" xfId="3444"/>
    <cellStyle name="Eingabe 2 2 6" xfId="793"/>
    <cellStyle name="Eingabe 2 2 6 2" xfId="4598"/>
    <cellStyle name="Eingabe 2 2 6 3" xfId="3310"/>
    <cellStyle name="Eingabe 2 2 7" xfId="4492"/>
    <cellStyle name="Eingabe 2 2 8" xfId="16797"/>
    <cellStyle name="Eingabe 2 2 9" xfId="2938"/>
    <cellStyle name="Eingabe 2 3" xfId="474"/>
    <cellStyle name="Eingabe 2 3 2" xfId="658"/>
    <cellStyle name="Eingabe 2 3 2 2" xfId="1776"/>
    <cellStyle name="Eingabe 2 3 2 3" xfId="3175"/>
    <cellStyle name="Eingabe 2 3 3" xfId="929"/>
    <cellStyle name="Eingabe 2 3 3 2" xfId="1999"/>
    <cellStyle name="Eingabe 2 3 3 3" xfId="3445"/>
    <cellStyle name="Eingabe 2 3 4" xfId="930"/>
    <cellStyle name="Eingabe 2 3 4 2" xfId="2000"/>
    <cellStyle name="Eingabe 2 3 4 3" xfId="3446"/>
    <cellStyle name="Eingabe 2 3 5" xfId="931"/>
    <cellStyle name="Eingabe 2 3 5 2" xfId="2001"/>
    <cellStyle name="Eingabe 2 3 5 3" xfId="3447"/>
    <cellStyle name="Eingabe 2 3 6" xfId="1606"/>
    <cellStyle name="Eingabe 2 3 7" xfId="16798"/>
    <cellStyle name="Eingabe 2 3 8" xfId="2992"/>
    <cellStyle name="Eingabe 2 4" xfId="300"/>
    <cellStyle name="Eingabe 2 4 2" xfId="932"/>
    <cellStyle name="Eingabe 2 4 2 2" xfId="2002"/>
    <cellStyle name="Eingabe 2 4 2 3" xfId="3448"/>
    <cellStyle name="Eingabe 2 4 3" xfId="1510"/>
    <cellStyle name="Eingabe 2 4 4" xfId="53831"/>
    <cellStyle name="Eingabe 2 4 5" xfId="2841"/>
    <cellStyle name="Eingabe 2 5" xfId="933"/>
    <cellStyle name="Eingabe 2 5 2" xfId="2003"/>
    <cellStyle name="Eingabe 2 5 3" xfId="3449"/>
    <cellStyle name="Eingabe 2 6" xfId="934"/>
    <cellStyle name="Eingabe 2 6 2" xfId="2004"/>
    <cellStyle name="Eingabe 2 6 3" xfId="3450"/>
    <cellStyle name="Eingabe 2 7" xfId="935"/>
    <cellStyle name="Eingabe 2 7 2" xfId="2005"/>
    <cellStyle name="Eingabe 2 7 3" xfId="3451"/>
    <cellStyle name="Eingabe 2 8" xfId="4300"/>
    <cellStyle name="Eingabe 2 9" xfId="16796"/>
    <cellStyle name="Eingabe 3" xfId="374"/>
    <cellStyle name="Eingabe 3 2" xfId="562"/>
    <cellStyle name="Eingabe 3 2 2" xfId="1683"/>
    <cellStyle name="Eingabe 3 2 3" xfId="16800"/>
    <cellStyle name="Eingabe 3 2 4" xfId="3079"/>
    <cellStyle name="Eingabe 3 3" xfId="936"/>
    <cellStyle name="Eingabe 3 3 2" xfId="2006"/>
    <cellStyle name="Eingabe 3 3 3" xfId="3452"/>
    <cellStyle name="Eingabe 3 4" xfId="937"/>
    <cellStyle name="Eingabe 3 4 2" xfId="2007"/>
    <cellStyle name="Eingabe 3 4 3" xfId="3453"/>
    <cellStyle name="Eingabe 3 5" xfId="938"/>
    <cellStyle name="Eingabe 3 5 2" xfId="2008"/>
    <cellStyle name="Eingabe 3 5 3" xfId="3454"/>
    <cellStyle name="Eingabe 3 6" xfId="756"/>
    <cellStyle name="Eingabe 3 6 2" xfId="4569"/>
    <cellStyle name="Eingabe 3 6 3" xfId="3273"/>
    <cellStyle name="Eingabe 3 7" xfId="4461"/>
    <cellStyle name="Eingabe 3 8" xfId="16799"/>
    <cellStyle name="Eingabe 3 9" xfId="2896"/>
    <cellStyle name="Eingabe 4" xfId="444"/>
    <cellStyle name="Eingabe 4 2" xfId="629"/>
    <cellStyle name="Eingabe 4 2 2" xfId="1747"/>
    <cellStyle name="Eingabe 4 2 3" xfId="16802"/>
    <cellStyle name="Eingabe 4 2 4" xfId="3146"/>
    <cellStyle name="Eingabe 4 3" xfId="939"/>
    <cellStyle name="Eingabe 4 3 2" xfId="2009"/>
    <cellStyle name="Eingabe 4 3 3" xfId="3455"/>
    <cellStyle name="Eingabe 4 4" xfId="940"/>
    <cellStyle name="Eingabe 4 4 2" xfId="2010"/>
    <cellStyle name="Eingabe 4 4 3" xfId="3456"/>
    <cellStyle name="Eingabe 4 5" xfId="941"/>
    <cellStyle name="Eingabe 4 5 2" xfId="2011"/>
    <cellStyle name="Eingabe 4 5 3" xfId="3457"/>
    <cellStyle name="Eingabe 4 6" xfId="1577"/>
    <cellStyle name="Eingabe 4 7" xfId="16801"/>
    <cellStyle name="Eingabe 4 8" xfId="2963"/>
    <cellStyle name="Eingabe 5" xfId="2652"/>
    <cellStyle name="Eingabe 5 2" xfId="16803"/>
    <cellStyle name="Eingabe 6" xfId="4123"/>
    <cellStyle name="Eingabe 6 2" xfId="16804"/>
    <cellStyle name="Eingabe 7" xfId="16805"/>
    <cellStyle name="Eingabe 8" xfId="16806"/>
    <cellStyle name="Eingabe 9" xfId="2589"/>
    <cellStyle name="Ergebnis 10" xfId="2525"/>
    <cellStyle name="Ergebnis 2" xfId="171"/>
    <cellStyle name="Ergebnis 2 10" xfId="2728"/>
    <cellStyle name="Ergebnis 2 2" xfId="418"/>
    <cellStyle name="Ergebnis 2 2 2" xfId="605"/>
    <cellStyle name="Ergebnis 2 2 2 2" xfId="1724"/>
    <cellStyle name="Ergebnis 2 2 2 3" xfId="3122"/>
    <cellStyle name="Ergebnis 2 2 3" xfId="942"/>
    <cellStyle name="Ergebnis 2 2 3 2" xfId="2012"/>
    <cellStyle name="Ergebnis 2 2 3 3" xfId="3458"/>
    <cellStyle name="Ergebnis 2 2 4" xfId="943"/>
    <cellStyle name="Ergebnis 2 2 4 2" xfId="2013"/>
    <cellStyle name="Ergebnis 2 2 4 3" xfId="3459"/>
    <cellStyle name="Ergebnis 2 2 5" xfId="944"/>
    <cellStyle name="Ergebnis 2 2 5 2" xfId="2014"/>
    <cellStyle name="Ergebnis 2 2 5 3" xfId="3460"/>
    <cellStyle name="Ergebnis 2 2 6" xfId="794"/>
    <cellStyle name="Ergebnis 2 2 6 2" xfId="4599"/>
    <cellStyle name="Ergebnis 2 2 6 3" xfId="3311"/>
    <cellStyle name="Ergebnis 2 2 7" xfId="4493"/>
    <cellStyle name="Ergebnis 2 2 8" xfId="16808"/>
    <cellStyle name="Ergebnis 2 2 9" xfId="2939"/>
    <cellStyle name="Ergebnis 2 3" xfId="475"/>
    <cellStyle name="Ergebnis 2 3 2" xfId="659"/>
    <cellStyle name="Ergebnis 2 3 2 2" xfId="1777"/>
    <cellStyle name="Ergebnis 2 3 2 3" xfId="3176"/>
    <cellStyle name="Ergebnis 2 3 3" xfId="945"/>
    <cellStyle name="Ergebnis 2 3 3 2" xfId="2015"/>
    <cellStyle name="Ergebnis 2 3 3 3" xfId="3461"/>
    <cellStyle name="Ergebnis 2 3 4" xfId="946"/>
    <cellStyle name="Ergebnis 2 3 4 2" xfId="2016"/>
    <cellStyle name="Ergebnis 2 3 4 3" xfId="3462"/>
    <cellStyle name="Ergebnis 2 3 5" xfId="947"/>
    <cellStyle name="Ergebnis 2 3 5 2" xfId="2017"/>
    <cellStyle name="Ergebnis 2 3 5 3" xfId="3463"/>
    <cellStyle name="Ergebnis 2 3 6" xfId="1607"/>
    <cellStyle name="Ergebnis 2 3 7" xfId="16809"/>
    <cellStyle name="Ergebnis 2 3 8" xfId="2993"/>
    <cellStyle name="Ergebnis 2 4" xfId="236"/>
    <cellStyle name="Ergebnis 2 4 2" xfId="948"/>
    <cellStyle name="Ergebnis 2 4 2 2" xfId="2018"/>
    <cellStyle name="Ergebnis 2 4 2 3" xfId="3464"/>
    <cellStyle name="Ergebnis 2 4 3" xfId="1461"/>
    <cellStyle name="Ergebnis 2 4 4" xfId="53832"/>
    <cellStyle name="Ergebnis 2 4 5" xfId="2788"/>
    <cellStyle name="Ergebnis 2 5" xfId="949"/>
    <cellStyle name="Ergebnis 2 5 2" xfId="2019"/>
    <cellStyle name="Ergebnis 2 5 3" xfId="3465"/>
    <cellStyle name="Ergebnis 2 6" xfId="950"/>
    <cellStyle name="Ergebnis 2 6 2" xfId="2020"/>
    <cellStyle name="Ergebnis 2 6 3" xfId="3466"/>
    <cellStyle name="Ergebnis 2 7" xfId="951"/>
    <cellStyle name="Ergebnis 2 7 2" xfId="2021"/>
    <cellStyle name="Ergebnis 2 7 3" xfId="3467"/>
    <cellStyle name="Ergebnis 2 8" xfId="4301"/>
    <cellStyle name="Ergebnis 2 9" xfId="16807"/>
    <cellStyle name="Ergebnis 3" xfId="383"/>
    <cellStyle name="Ergebnis 3 2" xfId="571"/>
    <cellStyle name="Ergebnis 3 2 2" xfId="1691"/>
    <cellStyle name="Ergebnis 3 2 3" xfId="16811"/>
    <cellStyle name="Ergebnis 3 2 4" xfId="3088"/>
    <cellStyle name="Ergebnis 3 3" xfId="952"/>
    <cellStyle name="Ergebnis 3 3 2" xfId="2022"/>
    <cellStyle name="Ergebnis 3 3 3" xfId="3468"/>
    <cellStyle name="Ergebnis 3 4" xfId="953"/>
    <cellStyle name="Ergebnis 3 4 2" xfId="2023"/>
    <cellStyle name="Ergebnis 3 4 3" xfId="3469"/>
    <cellStyle name="Ergebnis 3 5" xfId="954"/>
    <cellStyle name="Ergebnis 3 5 2" xfId="2024"/>
    <cellStyle name="Ergebnis 3 5 3" xfId="3470"/>
    <cellStyle name="Ergebnis 3 6" xfId="764"/>
    <cellStyle name="Ergebnis 3 6 2" xfId="4570"/>
    <cellStyle name="Ergebnis 3 6 3" xfId="3281"/>
    <cellStyle name="Ergebnis 3 7" xfId="4463"/>
    <cellStyle name="Ergebnis 3 8" xfId="16810"/>
    <cellStyle name="Ergebnis 3 9" xfId="2905"/>
    <cellStyle name="Ergebnis 4" xfId="445"/>
    <cellStyle name="Ergebnis 4 2" xfId="630"/>
    <cellStyle name="Ergebnis 4 2 2" xfId="1748"/>
    <cellStyle name="Ergebnis 4 2 3" xfId="16813"/>
    <cellStyle name="Ergebnis 4 2 4" xfId="3147"/>
    <cellStyle name="Ergebnis 4 3" xfId="955"/>
    <cellStyle name="Ergebnis 4 3 2" xfId="2025"/>
    <cellStyle name="Ergebnis 4 3 3" xfId="3471"/>
    <cellStyle name="Ergebnis 4 4" xfId="956"/>
    <cellStyle name="Ergebnis 4 4 2" xfId="2026"/>
    <cellStyle name="Ergebnis 4 4 3" xfId="3472"/>
    <cellStyle name="Ergebnis 4 5" xfId="957"/>
    <cellStyle name="Ergebnis 4 5 2" xfId="2027"/>
    <cellStyle name="Ergebnis 4 5 3" xfId="3473"/>
    <cellStyle name="Ergebnis 4 6" xfId="1578"/>
    <cellStyle name="Ergebnis 4 7" xfId="16812"/>
    <cellStyle name="Ergebnis 4 8" xfId="2964"/>
    <cellStyle name="Ergebnis 5" xfId="2653"/>
    <cellStyle name="Ergebnis 5 2" xfId="16814"/>
    <cellStyle name="Ergebnis 6" xfId="4124"/>
    <cellStyle name="Ergebnis 6 2" xfId="16815"/>
    <cellStyle name="Ergebnis 7" xfId="16816"/>
    <cellStyle name="Ergebnis 8" xfId="16817"/>
    <cellStyle name="Ergebnis 9" xfId="2597"/>
    <cellStyle name="Erklärender Text 2" xfId="172"/>
    <cellStyle name="Erklärender Text 2 2" xfId="16819"/>
    <cellStyle name="Erklärender Text 2 3" xfId="16818"/>
    <cellStyle name="Erklärender Text 3" xfId="2654"/>
    <cellStyle name="Erklärender Text 4" xfId="16820"/>
    <cellStyle name="Erklärender Text 5" xfId="2596"/>
    <cellStyle name="Erklärender Text 6" xfId="2526"/>
    <cellStyle name="Euro" xfId="43"/>
    <cellStyle name="Euro 2" xfId="126"/>
    <cellStyle name="Euro 2 2" xfId="16823"/>
    <cellStyle name="Euro 2 3" xfId="16822"/>
    <cellStyle name="Euro 3" xfId="96"/>
    <cellStyle name="Euro 3 2" xfId="1433"/>
    <cellStyle name="Euro 3 2 2" xfId="2760"/>
    <cellStyle name="Euro 3 3" xfId="2546"/>
    <cellStyle name="Euro 3 3 2" xfId="3948"/>
    <cellStyle name="Euro 3 4" xfId="16824"/>
    <cellStyle name="Euro 3 5" xfId="2687"/>
    <cellStyle name="Euro 4" xfId="189"/>
    <cellStyle name="Euro 4 2" xfId="1441"/>
    <cellStyle name="Euro 4 2 2" xfId="2768"/>
    <cellStyle name="Euro 4 3" xfId="2553"/>
    <cellStyle name="Euro 4 3 2" xfId="3955"/>
    <cellStyle name="Euro 4 4" xfId="16825"/>
    <cellStyle name="Euro 4 5" xfId="2733"/>
    <cellStyle name="Euro 5" xfId="16826"/>
    <cellStyle name="Euro 6" xfId="16827"/>
    <cellStyle name="Euro 7" xfId="16821"/>
    <cellStyle name="Explanatory Text" xfId="44"/>
    <cellStyle name="Good" xfId="45"/>
    <cellStyle name="Gut 2" xfId="173"/>
    <cellStyle name="Gut 2 2" xfId="16829"/>
    <cellStyle name="Gut 2 3" xfId="16830"/>
    <cellStyle name="Gut 2 4" xfId="16828"/>
    <cellStyle name="Gut 3" xfId="2655"/>
    <cellStyle name="Gut 4" xfId="2586"/>
    <cellStyle name="Gut 5" xfId="2527"/>
    <cellStyle name="Heading 1" xfId="46"/>
    <cellStyle name="Heading 2" xfId="47"/>
    <cellStyle name="Heading 3" xfId="48"/>
    <cellStyle name="Heading 3 2" xfId="432"/>
    <cellStyle name="Heading 3 3" xfId="371"/>
    <cellStyle name="Heading 4" xfId="49"/>
    <cellStyle name="Headline" xfId="190"/>
    <cellStyle name="Headline 2" xfId="16831"/>
    <cellStyle name="Hyperlink 2" xfId="174"/>
    <cellStyle name="Hyperlink 2 2" xfId="203"/>
    <cellStyle name="Hyperlink 2 2 2" xfId="16833"/>
    <cellStyle name="Hyperlink 2 3" xfId="16834"/>
    <cellStyle name="Hyperlink 2 4" xfId="16832"/>
    <cellStyle name="Hyperlink 3" xfId="204"/>
    <cellStyle name="Hyperlink 3 2" xfId="53810"/>
    <cellStyle name="Hyperlink 3 3" xfId="16835"/>
    <cellStyle name="Hyperlink 4" xfId="297"/>
    <cellStyle name="Hyperlink 4 2" xfId="16836"/>
    <cellStyle name="Hyperlink 5" xfId="16837"/>
    <cellStyle name="Hyperlink 6" xfId="16838"/>
    <cellStyle name="Hyperlink 7" xfId="16839"/>
    <cellStyle name="Hyperlink 8" xfId="5"/>
    <cellStyle name="Input" xfId="50"/>
    <cellStyle name="Input 10" xfId="16841"/>
    <cellStyle name="Input 10 2" xfId="16842"/>
    <cellStyle name="Input 11" xfId="16843"/>
    <cellStyle name="Input 11 2" xfId="16844"/>
    <cellStyle name="Input 12" xfId="16845"/>
    <cellStyle name="Input 12 2" xfId="16846"/>
    <cellStyle name="Input 13" xfId="16847"/>
    <cellStyle name="Input 13 2" xfId="16848"/>
    <cellStyle name="Input 14" xfId="16849"/>
    <cellStyle name="Input 14 2" xfId="16850"/>
    <cellStyle name="Input 15" xfId="16851"/>
    <cellStyle name="Input 15 2" xfId="16852"/>
    <cellStyle name="Input 16" xfId="16853"/>
    <cellStyle name="Input 16 2" xfId="16854"/>
    <cellStyle name="Input 17" xfId="16855"/>
    <cellStyle name="Input 17 2" xfId="16856"/>
    <cellStyle name="Input 18" xfId="16857"/>
    <cellStyle name="Input 18 2" xfId="16858"/>
    <cellStyle name="Input 19" xfId="16859"/>
    <cellStyle name="Input 19 2" xfId="16860"/>
    <cellStyle name="Input 2" xfId="93"/>
    <cellStyle name="Input 2 10" xfId="958"/>
    <cellStyle name="Input 2 10 10" xfId="16863"/>
    <cellStyle name="Input 2 10 10 2" xfId="16864"/>
    <cellStyle name="Input 2 10 11" xfId="16865"/>
    <cellStyle name="Input 2 10 11 2" xfId="16866"/>
    <cellStyle name="Input 2 10 12" xfId="16867"/>
    <cellStyle name="Input 2 10 12 2" xfId="16868"/>
    <cellStyle name="Input 2 10 13" xfId="16869"/>
    <cellStyle name="Input 2 10 13 2" xfId="16870"/>
    <cellStyle name="Input 2 10 14" xfId="16871"/>
    <cellStyle name="Input 2 10 14 2" xfId="16872"/>
    <cellStyle name="Input 2 10 15" xfId="16873"/>
    <cellStyle name="Input 2 10 15 2" xfId="16874"/>
    <cellStyle name="Input 2 10 16" xfId="16875"/>
    <cellStyle name="Input 2 10 16 2" xfId="16876"/>
    <cellStyle name="Input 2 10 17" xfId="16877"/>
    <cellStyle name="Input 2 10 17 2" xfId="16878"/>
    <cellStyle name="Input 2 10 18" xfId="16879"/>
    <cellStyle name="Input 2 10 18 2" xfId="16880"/>
    <cellStyle name="Input 2 10 19" xfId="16881"/>
    <cellStyle name="Input 2 10 19 2" xfId="16882"/>
    <cellStyle name="Input 2 10 2" xfId="2028"/>
    <cellStyle name="Input 2 10 2 2" xfId="16884"/>
    <cellStyle name="Input 2 10 2 2 2" xfId="16885"/>
    <cellStyle name="Input 2 10 2 3" xfId="16886"/>
    <cellStyle name="Input 2 10 2 3 2" xfId="16887"/>
    <cellStyle name="Input 2 10 2 4" xfId="16888"/>
    <cellStyle name="Input 2 10 2 4 2" xfId="16889"/>
    <cellStyle name="Input 2 10 2 5" xfId="16890"/>
    <cellStyle name="Input 2 10 2 5 2" xfId="16891"/>
    <cellStyle name="Input 2 10 2 6" xfId="16892"/>
    <cellStyle name="Input 2 10 2 6 2" xfId="16893"/>
    <cellStyle name="Input 2 10 2 7" xfId="16894"/>
    <cellStyle name="Input 2 10 2 8" xfId="16883"/>
    <cellStyle name="Input 2 10 20" xfId="16895"/>
    <cellStyle name="Input 2 10 20 2" xfId="16896"/>
    <cellStyle name="Input 2 10 21" xfId="16897"/>
    <cellStyle name="Input 2 10 21 2" xfId="16898"/>
    <cellStyle name="Input 2 10 22" xfId="16899"/>
    <cellStyle name="Input 2 10 22 2" xfId="16900"/>
    <cellStyle name="Input 2 10 23" xfId="16901"/>
    <cellStyle name="Input 2 10 23 2" xfId="16902"/>
    <cellStyle name="Input 2 10 24" xfId="16903"/>
    <cellStyle name="Input 2 10 24 2" xfId="16904"/>
    <cellStyle name="Input 2 10 25" xfId="16905"/>
    <cellStyle name="Input 2 10 25 2" xfId="16906"/>
    <cellStyle name="Input 2 10 26" xfId="16907"/>
    <cellStyle name="Input 2 10 26 2" xfId="16908"/>
    <cellStyle name="Input 2 10 27" xfId="16909"/>
    <cellStyle name="Input 2 10 27 2" xfId="16910"/>
    <cellStyle name="Input 2 10 28" xfId="16911"/>
    <cellStyle name="Input 2 10 28 2" xfId="16912"/>
    <cellStyle name="Input 2 10 29" xfId="16913"/>
    <cellStyle name="Input 2 10 29 2" xfId="16914"/>
    <cellStyle name="Input 2 10 3" xfId="16915"/>
    <cellStyle name="Input 2 10 3 2" xfId="16916"/>
    <cellStyle name="Input 2 10 3 2 2" xfId="16917"/>
    <cellStyle name="Input 2 10 3 3" xfId="16918"/>
    <cellStyle name="Input 2 10 3 3 2" xfId="16919"/>
    <cellStyle name="Input 2 10 3 4" xfId="16920"/>
    <cellStyle name="Input 2 10 3 4 2" xfId="16921"/>
    <cellStyle name="Input 2 10 3 5" xfId="16922"/>
    <cellStyle name="Input 2 10 3 5 2" xfId="16923"/>
    <cellStyle name="Input 2 10 3 6" xfId="16924"/>
    <cellStyle name="Input 2 10 3 6 2" xfId="16925"/>
    <cellStyle name="Input 2 10 3 7" xfId="16926"/>
    <cellStyle name="Input 2 10 30" xfId="16927"/>
    <cellStyle name="Input 2 10 30 2" xfId="16928"/>
    <cellStyle name="Input 2 10 31" xfId="16929"/>
    <cellStyle name="Input 2 10 31 2" xfId="16930"/>
    <cellStyle name="Input 2 10 32" xfId="16931"/>
    <cellStyle name="Input 2 10 32 2" xfId="16932"/>
    <cellStyle name="Input 2 10 33" xfId="16933"/>
    <cellStyle name="Input 2 10 34" xfId="16934"/>
    <cellStyle name="Input 2 10 35" xfId="16935"/>
    <cellStyle name="Input 2 10 36" xfId="16936"/>
    <cellStyle name="Input 2 10 37" xfId="16937"/>
    <cellStyle name="Input 2 10 38" xfId="16862"/>
    <cellStyle name="Input 2 10 39" xfId="3474"/>
    <cellStyle name="Input 2 10 4" xfId="16938"/>
    <cellStyle name="Input 2 10 4 2" xfId="16939"/>
    <cellStyle name="Input 2 10 5" xfId="16940"/>
    <cellStyle name="Input 2 10 5 2" xfId="16941"/>
    <cellStyle name="Input 2 10 6" xfId="16942"/>
    <cellStyle name="Input 2 10 6 2" xfId="16943"/>
    <cellStyle name="Input 2 10 7" xfId="16944"/>
    <cellStyle name="Input 2 10 7 2" xfId="16945"/>
    <cellStyle name="Input 2 10 8" xfId="16946"/>
    <cellStyle name="Input 2 10 8 2" xfId="16947"/>
    <cellStyle name="Input 2 10 9" xfId="16948"/>
    <cellStyle name="Input 2 10 9 2" xfId="16949"/>
    <cellStyle name="Input 2 11" xfId="959"/>
    <cellStyle name="Input 2 11 10" xfId="16951"/>
    <cellStyle name="Input 2 11 10 2" xfId="16952"/>
    <cellStyle name="Input 2 11 11" xfId="16953"/>
    <cellStyle name="Input 2 11 11 2" xfId="16954"/>
    <cellStyle name="Input 2 11 12" xfId="16955"/>
    <cellStyle name="Input 2 11 12 2" xfId="16956"/>
    <cellStyle name="Input 2 11 13" xfId="16957"/>
    <cellStyle name="Input 2 11 13 2" xfId="16958"/>
    <cellStyle name="Input 2 11 14" xfId="16959"/>
    <cellStyle name="Input 2 11 14 2" xfId="16960"/>
    <cellStyle name="Input 2 11 15" xfId="16961"/>
    <cellStyle name="Input 2 11 15 2" xfId="16962"/>
    <cellStyle name="Input 2 11 16" xfId="16963"/>
    <cellStyle name="Input 2 11 16 2" xfId="16964"/>
    <cellStyle name="Input 2 11 17" xfId="16965"/>
    <cellStyle name="Input 2 11 17 2" xfId="16966"/>
    <cellStyle name="Input 2 11 18" xfId="16967"/>
    <cellStyle name="Input 2 11 18 2" xfId="16968"/>
    <cellStyle name="Input 2 11 19" xfId="16969"/>
    <cellStyle name="Input 2 11 19 2" xfId="16970"/>
    <cellStyle name="Input 2 11 2" xfId="2029"/>
    <cellStyle name="Input 2 11 2 2" xfId="16972"/>
    <cellStyle name="Input 2 11 2 2 2" xfId="16973"/>
    <cellStyle name="Input 2 11 2 3" xfId="16974"/>
    <cellStyle name="Input 2 11 2 3 2" xfId="16975"/>
    <cellStyle name="Input 2 11 2 4" xfId="16976"/>
    <cellStyle name="Input 2 11 2 4 2" xfId="16977"/>
    <cellStyle name="Input 2 11 2 5" xfId="16978"/>
    <cellStyle name="Input 2 11 2 5 2" xfId="16979"/>
    <cellStyle name="Input 2 11 2 6" xfId="16980"/>
    <cellStyle name="Input 2 11 2 6 2" xfId="16981"/>
    <cellStyle name="Input 2 11 2 7" xfId="16982"/>
    <cellStyle name="Input 2 11 2 8" xfId="16971"/>
    <cellStyle name="Input 2 11 20" xfId="16983"/>
    <cellStyle name="Input 2 11 20 2" xfId="16984"/>
    <cellStyle name="Input 2 11 21" xfId="16985"/>
    <cellStyle name="Input 2 11 21 2" xfId="16986"/>
    <cellStyle name="Input 2 11 22" xfId="16987"/>
    <cellStyle name="Input 2 11 22 2" xfId="16988"/>
    <cellStyle name="Input 2 11 23" xfId="16989"/>
    <cellStyle name="Input 2 11 23 2" xfId="16990"/>
    <cellStyle name="Input 2 11 24" xfId="16991"/>
    <cellStyle name="Input 2 11 24 2" xfId="16992"/>
    <cellStyle name="Input 2 11 25" xfId="16993"/>
    <cellStyle name="Input 2 11 25 2" xfId="16994"/>
    <cellStyle name="Input 2 11 26" xfId="16995"/>
    <cellStyle name="Input 2 11 26 2" xfId="16996"/>
    <cellStyle name="Input 2 11 27" xfId="16997"/>
    <cellStyle name="Input 2 11 27 2" xfId="16998"/>
    <cellStyle name="Input 2 11 28" xfId="16999"/>
    <cellStyle name="Input 2 11 28 2" xfId="17000"/>
    <cellStyle name="Input 2 11 29" xfId="17001"/>
    <cellStyle name="Input 2 11 29 2" xfId="17002"/>
    <cellStyle name="Input 2 11 3" xfId="17003"/>
    <cellStyle name="Input 2 11 3 2" xfId="17004"/>
    <cellStyle name="Input 2 11 3 2 2" xfId="17005"/>
    <cellStyle name="Input 2 11 3 3" xfId="17006"/>
    <cellStyle name="Input 2 11 3 3 2" xfId="17007"/>
    <cellStyle name="Input 2 11 3 4" xfId="17008"/>
    <cellStyle name="Input 2 11 3 4 2" xfId="17009"/>
    <cellStyle name="Input 2 11 3 5" xfId="17010"/>
    <cellStyle name="Input 2 11 3 5 2" xfId="17011"/>
    <cellStyle name="Input 2 11 3 6" xfId="17012"/>
    <cellStyle name="Input 2 11 3 6 2" xfId="17013"/>
    <cellStyle name="Input 2 11 3 7" xfId="17014"/>
    <cellStyle name="Input 2 11 30" xfId="17015"/>
    <cellStyle name="Input 2 11 30 2" xfId="17016"/>
    <cellStyle name="Input 2 11 31" xfId="17017"/>
    <cellStyle name="Input 2 11 31 2" xfId="17018"/>
    <cellStyle name="Input 2 11 32" xfId="17019"/>
    <cellStyle name="Input 2 11 32 2" xfId="17020"/>
    <cellStyle name="Input 2 11 33" xfId="17021"/>
    <cellStyle name="Input 2 11 34" xfId="17022"/>
    <cellStyle name="Input 2 11 35" xfId="17023"/>
    <cellStyle name="Input 2 11 36" xfId="17024"/>
    <cellStyle name="Input 2 11 37" xfId="17025"/>
    <cellStyle name="Input 2 11 38" xfId="16950"/>
    <cellStyle name="Input 2 11 39" xfId="3475"/>
    <cellStyle name="Input 2 11 4" xfId="17026"/>
    <cellStyle name="Input 2 11 4 2" xfId="17027"/>
    <cellStyle name="Input 2 11 5" xfId="17028"/>
    <cellStyle name="Input 2 11 5 2" xfId="17029"/>
    <cellStyle name="Input 2 11 6" xfId="17030"/>
    <cellStyle name="Input 2 11 6 2" xfId="17031"/>
    <cellStyle name="Input 2 11 7" xfId="17032"/>
    <cellStyle name="Input 2 11 7 2" xfId="17033"/>
    <cellStyle name="Input 2 11 8" xfId="17034"/>
    <cellStyle name="Input 2 11 8 2" xfId="17035"/>
    <cellStyle name="Input 2 11 9" xfId="17036"/>
    <cellStyle name="Input 2 11 9 2" xfId="17037"/>
    <cellStyle name="Input 2 12" xfId="4190"/>
    <cellStyle name="Input 2 12 2" xfId="17039"/>
    <cellStyle name="Input 2 12 2 2" xfId="17040"/>
    <cellStyle name="Input 2 12 3" xfId="17041"/>
    <cellStyle name="Input 2 12 3 2" xfId="17042"/>
    <cellStyle name="Input 2 12 4" xfId="17043"/>
    <cellStyle name="Input 2 12 4 2" xfId="17044"/>
    <cellStyle name="Input 2 12 5" xfId="17045"/>
    <cellStyle name="Input 2 12 5 2" xfId="17046"/>
    <cellStyle name="Input 2 12 6" xfId="17047"/>
    <cellStyle name="Input 2 12 6 2" xfId="17048"/>
    <cellStyle name="Input 2 12 7" xfId="17049"/>
    <cellStyle name="Input 2 12 7 2" xfId="17050"/>
    <cellStyle name="Input 2 12 8" xfId="17051"/>
    <cellStyle name="Input 2 12 9" xfId="17038"/>
    <cellStyle name="Input 2 13" xfId="17052"/>
    <cellStyle name="Input 2 13 2" xfId="17053"/>
    <cellStyle name="Input 2 13 2 2" xfId="17054"/>
    <cellStyle name="Input 2 13 3" xfId="17055"/>
    <cellStyle name="Input 2 13 3 2" xfId="17056"/>
    <cellStyle name="Input 2 13 4" xfId="17057"/>
    <cellStyle name="Input 2 13 4 2" xfId="17058"/>
    <cellStyle name="Input 2 13 5" xfId="17059"/>
    <cellStyle name="Input 2 13 5 2" xfId="17060"/>
    <cellStyle name="Input 2 13 6" xfId="17061"/>
    <cellStyle name="Input 2 13 6 2" xfId="17062"/>
    <cellStyle name="Input 2 13 7" xfId="17063"/>
    <cellStyle name="Input 2 14" xfId="17064"/>
    <cellStyle name="Input 2 14 2" xfId="17065"/>
    <cellStyle name="Input 2 14 2 2" xfId="17066"/>
    <cellStyle name="Input 2 14 3" xfId="17067"/>
    <cellStyle name="Input 2 14 3 2" xfId="17068"/>
    <cellStyle name="Input 2 14 4" xfId="17069"/>
    <cellStyle name="Input 2 14 4 2" xfId="17070"/>
    <cellStyle name="Input 2 14 5" xfId="17071"/>
    <cellStyle name="Input 2 14 5 2" xfId="17072"/>
    <cellStyle name="Input 2 14 6" xfId="17073"/>
    <cellStyle name="Input 2 14 6 2" xfId="17074"/>
    <cellStyle name="Input 2 14 7" xfId="17075"/>
    <cellStyle name="Input 2 15" xfId="17076"/>
    <cellStyle name="Input 2 15 2" xfId="17077"/>
    <cellStyle name="Input 2 16" xfId="17078"/>
    <cellStyle name="Input 2 16 2" xfId="17079"/>
    <cellStyle name="Input 2 17" xfId="17080"/>
    <cellStyle name="Input 2 17 2" xfId="17081"/>
    <cellStyle name="Input 2 18" xfId="17082"/>
    <cellStyle name="Input 2 18 2" xfId="17083"/>
    <cellStyle name="Input 2 19" xfId="17084"/>
    <cellStyle name="Input 2 19 2" xfId="17085"/>
    <cellStyle name="Input 2 2" xfId="205"/>
    <cellStyle name="Input 2 2 10" xfId="4331"/>
    <cellStyle name="Input 2 2 10 2" xfId="17088"/>
    <cellStyle name="Input 2 2 10 3" xfId="17087"/>
    <cellStyle name="Input 2 2 11" xfId="17089"/>
    <cellStyle name="Input 2 2 11 2" xfId="17090"/>
    <cellStyle name="Input 2 2 12" xfId="17091"/>
    <cellStyle name="Input 2 2 12 2" xfId="17092"/>
    <cellStyle name="Input 2 2 13" xfId="17093"/>
    <cellStyle name="Input 2 2 13 2" xfId="17094"/>
    <cellStyle name="Input 2 2 14" xfId="17095"/>
    <cellStyle name="Input 2 2 14 2" xfId="17096"/>
    <cellStyle name="Input 2 2 15" xfId="17097"/>
    <cellStyle name="Input 2 2 15 2" xfId="17098"/>
    <cellStyle name="Input 2 2 16" xfId="17099"/>
    <cellStyle name="Input 2 2 16 2" xfId="17100"/>
    <cellStyle name="Input 2 2 17" xfId="17101"/>
    <cellStyle name="Input 2 2 17 2" xfId="17102"/>
    <cellStyle name="Input 2 2 18" xfId="17103"/>
    <cellStyle name="Input 2 2 18 2" xfId="17104"/>
    <cellStyle name="Input 2 2 19" xfId="17105"/>
    <cellStyle name="Input 2 2 19 2" xfId="17106"/>
    <cellStyle name="Input 2 2 2" xfId="328"/>
    <cellStyle name="Input 2 2 2 10" xfId="2853"/>
    <cellStyle name="Input 2 2 2 2" xfId="530"/>
    <cellStyle name="Input 2 2 2 2 2" xfId="960"/>
    <cellStyle name="Input 2 2 2 2 2 2" xfId="2030"/>
    <cellStyle name="Input 2 2 2 2 2 3" xfId="17109"/>
    <cellStyle name="Input 2 2 2 2 2 4" xfId="3476"/>
    <cellStyle name="Input 2 2 2 2 3" xfId="1655"/>
    <cellStyle name="Input 2 2 2 2 4" xfId="17108"/>
    <cellStyle name="Input 2 2 2 2 5" xfId="3047"/>
    <cellStyle name="Input 2 2 2 3" xfId="961"/>
    <cellStyle name="Input 2 2 2 3 2" xfId="2031"/>
    <cellStyle name="Input 2 2 2 3 2 2" xfId="17111"/>
    <cellStyle name="Input 2 2 2 3 3" xfId="17110"/>
    <cellStyle name="Input 2 2 2 3 4" xfId="3477"/>
    <cellStyle name="Input 2 2 2 4" xfId="962"/>
    <cellStyle name="Input 2 2 2 4 2" xfId="2032"/>
    <cellStyle name="Input 2 2 2 4 2 2" xfId="17113"/>
    <cellStyle name="Input 2 2 2 4 3" xfId="17112"/>
    <cellStyle name="Input 2 2 2 4 4" xfId="3478"/>
    <cellStyle name="Input 2 2 2 5" xfId="963"/>
    <cellStyle name="Input 2 2 2 5 2" xfId="2033"/>
    <cellStyle name="Input 2 2 2 5 2 2" xfId="17115"/>
    <cellStyle name="Input 2 2 2 5 3" xfId="17114"/>
    <cellStyle name="Input 2 2 2 5 4" xfId="3479"/>
    <cellStyle name="Input 2 2 2 6" xfId="720"/>
    <cellStyle name="Input 2 2 2 6 2" xfId="1838"/>
    <cellStyle name="Input 2 2 2 6 2 2" xfId="17117"/>
    <cellStyle name="Input 2 2 2 6 3" xfId="17116"/>
    <cellStyle name="Input 2 2 2 6 4" xfId="3237"/>
    <cellStyle name="Input 2 2 2 7" xfId="1521"/>
    <cellStyle name="Input 2 2 2 7 2" xfId="17119"/>
    <cellStyle name="Input 2 2 2 7 3" xfId="17118"/>
    <cellStyle name="Input 2 2 2 8" xfId="17120"/>
    <cellStyle name="Input 2 2 2 9" xfId="17107"/>
    <cellStyle name="Input 2 2 20" xfId="17121"/>
    <cellStyle name="Input 2 2 20 2" xfId="17122"/>
    <cellStyle name="Input 2 2 21" xfId="17123"/>
    <cellStyle name="Input 2 2 21 2" xfId="17124"/>
    <cellStyle name="Input 2 2 22" xfId="17125"/>
    <cellStyle name="Input 2 2 22 2" xfId="17126"/>
    <cellStyle name="Input 2 2 23" xfId="17127"/>
    <cellStyle name="Input 2 2 23 2" xfId="17128"/>
    <cellStyle name="Input 2 2 24" xfId="17129"/>
    <cellStyle name="Input 2 2 24 2" xfId="17130"/>
    <cellStyle name="Input 2 2 25" xfId="17131"/>
    <cellStyle name="Input 2 2 25 2" xfId="17132"/>
    <cellStyle name="Input 2 2 26" xfId="17133"/>
    <cellStyle name="Input 2 2 26 2" xfId="17134"/>
    <cellStyle name="Input 2 2 27" xfId="17135"/>
    <cellStyle name="Input 2 2 27 2" xfId="17136"/>
    <cellStyle name="Input 2 2 28" xfId="17137"/>
    <cellStyle name="Input 2 2 28 2" xfId="17138"/>
    <cellStyle name="Input 2 2 29" xfId="17139"/>
    <cellStyle name="Input 2 2 29 2" xfId="17140"/>
    <cellStyle name="Input 2 2 3" xfId="426"/>
    <cellStyle name="Input 2 2 3 2" xfId="612"/>
    <cellStyle name="Input 2 2 3 2 2" xfId="1730"/>
    <cellStyle name="Input 2 2 3 2 2 2" xfId="17143"/>
    <cellStyle name="Input 2 2 3 2 3" xfId="17142"/>
    <cellStyle name="Input 2 2 3 2 4" xfId="3129"/>
    <cellStyle name="Input 2 2 3 3" xfId="964"/>
    <cellStyle name="Input 2 2 3 3 2" xfId="2034"/>
    <cellStyle name="Input 2 2 3 3 2 2" xfId="17145"/>
    <cellStyle name="Input 2 2 3 3 3" xfId="17144"/>
    <cellStyle name="Input 2 2 3 3 4" xfId="3480"/>
    <cellStyle name="Input 2 2 3 4" xfId="965"/>
    <cellStyle name="Input 2 2 3 4 2" xfId="2035"/>
    <cellStyle name="Input 2 2 3 4 2 2" xfId="17147"/>
    <cellStyle name="Input 2 2 3 4 3" xfId="17146"/>
    <cellStyle name="Input 2 2 3 4 4" xfId="3481"/>
    <cellStyle name="Input 2 2 3 5" xfId="966"/>
    <cellStyle name="Input 2 2 3 5 2" xfId="2036"/>
    <cellStyle name="Input 2 2 3 5 2 2" xfId="17149"/>
    <cellStyle name="Input 2 2 3 5 3" xfId="17148"/>
    <cellStyle name="Input 2 2 3 5 4" xfId="3482"/>
    <cellStyle name="Input 2 2 3 6" xfId="798"/>
    <cellStyle name="Input 2 2 3 6 2" xfId="4603"/>
    <cellStyle name="Input 2 2 3 6 2 2" xfId="17151"/>
    <cellStyle name="Input 2 2 3 6 3" xfId="17150"/>
    <cellStyle name="Input 2 2 3 6 4" xfId="3315"/>
    <cellStyle name="Input 2 2 3 7" xfId="4498"/>
    <cellStyle name="Input 2 2 3 7 2" xfId="17152"/>
    <cellStyle name="Input 2 2 3 8" xfId="17141"/>
    <cellStyle name="Input 2 2 3 9" xfId="2946"/>
    <cellStyle name="Input 2 2 30" xfId="17153"/>
    <cellStyle name="Input 2 2 30 2" xfId="17154"/>
    <cellStyle name="Input 2 2 31" xfId="17155"/>
    <cellStyle name="Input 2 2 31 2" xfId="17156"/>
    <cellStyle name="Input 2 2 32" xfId="17157"/>
    <cellStyle name="Input 2 2 32 2" xfId="17158"/>
    <cellStyle name="Input 2 2 33" xfId="17159"/>
    <cellStyle name="Input 2 2 33 2" xfId="17160"/>
    <cellStyle name="Input 2 2 34" xfId="17161"/>
    <cellStyle name="Input 2 2 35" xfId="17162"/>
    <cellStyle name="Input 2 2 36" xfId="17163"/>
    <cellStyle name="Input 2 2 37" xfId="17164"/>
    <cellStyle name="Input 2 2 38" xfId="17165"/>
    <cellStyle name="Input 2 2 39" xfId="17086"/>
    <cellStyle name="Input 2 2 4" xfId="480"/>
    <cellStyle name="Input 2 2 4 2" xfId="663"/>
    <cellStyle name="Input 2 2 4 2 2" xfId="1781"/>
    <cellStyle name="Input 2 2 4 2 2 2" xfId="17168"/>
    <cellStyle name="Input 2 2 4 2 3" xfId="17167"/>
    <cellStyle name="Input 2 2 4 2 4" xfId="3180"/>
    <cellStyle name="Input 2 2 4 3" xfId="967"/>
    <cellStyle name="Input 2 2 4 3 2" xfId="2037"/>
    <cellStyle name="Input 2 2 4 3 2 2" xfId="17170"/>
    <cellStyle name="Input 2 2 4 3 3" xfId="17169"/>
    <cellStyle name="Input 2 2 4 3 4" xfId="3483"/>
    <cellStyle name="Input 2 2 4 4" xfId="968"/>
    <cellStyle name="Input 2 2 4 4 2" xfId="2038"/>
    <cellStyle name="Input 2 2 4 4 2 2" xfId="17172"/>
    <cellStyle name="Input 2 2 4 4 3" xfId="17171"/>
    <cellStyle name="Input 2 2 4 4 4" xfId="3484"/>
    <cellStyle name="Input 2 2 4 5" xfId="969"/>
    <cellStyle name="Input 2 2 4 5 2" xfId="2039"/>
    <cellStyle name="Input 2 2 4 5 2 2" xfId="17174"/>
    <cellStyle name="Input 2 2 4 5 3" xfId="17173"/>
    <cellStyle name="Input 2 2 4 5 4" xfId="3485"/>
    <cellStyle name="Input 2 2 4 6" xfId="1611"/>
    <cellStyle name="Input 2 2 4 6 2" xfId="17176"/>
    <cellStyle name="Input 2 2 4 6 3" xfId="17175"/>
    <cellStyle name="Input 2 2 4 7" xfId="17177"/>
    <cellStyle name="Input 2 2 4 8" xfId="17166"/>
    <cellStyle name="Input 2 2 4 9" xfId="2997"/>
    <cellStyle name="Input 2 2 40" xfId="2738"/>
    <cellStyle name="Input 2 2 5" xfId="270"/>
    <cellStyle name="Input 2 2 5 2" xfId="970"/>
    <cellStyle name="Input 2 2 5 2 2" xfId="2040"/>
    <cellStyle name="Input 2 2 5 2 3" xfId="17179"/>
    <cellStyle name="Input 2 2 5 2 4" xfId="3486"/>
    <cellStyle name="Input 2 2 5 3" xfId="1489"/>
    <cellStyle name="Input 2 2 5 4" xfId="17178"/>
    <cellStyle name="Input 2 2 5 5" xfId="2821"/>
    <cellStyle name="Input 2 2 6" xfId="498"/>
    <cellStyle name="Input 2 2 6 2" xfId="971"/>
    <cellStyle name="Input 2 2 6 2 2" xfId="2041"/>
    <cellStyle name="Input 2 2 6 2 3" xfId="17181"/>
    <cellStyle name="Input 2 2 6 2 4" xfId="3487"/>
    <cellStyle name="Input 2 2 6 3" xfId="1624"/>
    <cellStyle name="Input 2 2 6 4" xfId="17180"/>
    <cellStyle name="Input 2 2 6 5" xfId="3015"/>
    <cellStyle name="Input 2 2 7" xfId="972"/>
    <cellStyle name="Input 2 2 7 2" xfId="2042"/>
    <cellStyle name="Input 2 2 7 2 2" xfId="17183"/>
    <cellStyle name="Input 2 2 7 3" xfId="17182"/>
    <cellStyle name="Input 2 2 7 4" xfId="3488"/>
    <cellStyle name="Input 2 2 8" xfId="973"/>
    <cellStyle name="Input 2 2 8 2" xfId="2043"/>
    <cellStyle name="Input 2 2 8 2 2" xfId="17185"/>
    <cellStyle name="Input 2 2 8 3" xfId="17184"/>
    <cellStyle name="Input 2 2 8 4" xfId="3489"/>
    <cellStyle name="Input 2 2 9" xfId="692"/>
    <cellStyle name="Input 2 2 9 2" xfId="1810"/>
    <cellStyle name="Input 2 2 9 2 2" xfId="17187"/>
    <cellStyle name="Input 2 2 9 3" xfId="17186"/>
    <cellStyle name="Input 2 2 9 4" xfId="3209"/>
    <cellStyle name="Input 2 20" xfId="17188"/>
    <cellStyle name="Input 2 20 2" xfId="17189"/>
    <cellStyle name="Input 2 21" xfId="17190"/>
    <cellStyle name="Input 2 21 2" xfId="17191"/>
    <cellStyle name="Input 2 22" xfId="17192"/>
    <cellStyle name="Input 2 22 2" xfId="17193"/>
    <cellStyle name="Input 2 23" xfId="17194"/>
    <cellStyle name="Input 2 23 2" xfId="17195"/>
    <cellStyle name="Input 2 24" xfId="17196"/>
    <cellStyle name="Input 2 24 2" xfId="17197"/>
    <cellStyle name="Input 2 25" xfId="17198"/>
    <cellStyle name="Input 2 25 2" xfId="17199"/>
    <cellStyle name="Input 2 26" xfId="17200"/>
    <cellStyle name="Input 2 26 2" xfId="17201"/>
    <cellStyle name="Input 2 27" xfId="17202"/>
    <cellStyle name="Input 2 27 2" xfId="17203"/>
    <cellStyle name="Input 2 28" xfId="17204"/>
    <cellStyle name="Input 2 28 2" xfId="17205"/>
    <cellStyle name="Input 2 29" xfId="17206"/>
    <cellStyle name="Input 2 29 2" xfId="17207"/>
    <cellStyle name="Input 2 3" xfId="304"/>
    <cellStyle name="Input 2 3 10" xfId="17209"/>
    <cellStyle name="Input 2 3 10 2" xfId="17210"/>
    <cellStyle name="Input 2 3 11" xfId="17211"/>
    <cellStyle name="Input 2 3 11 2" xfId="17212"/>
    <cellStyle name="Input 2 3 12" xfId="17213"/>
    <cellStyle name="Input 2 3 12 2" xfId="17214"/>
    <cellStyle name="Input 2 3 13" xfId="17215"/>
    <cellStyle name="Input 2 3 13 2" xfId="17216"/>
    <cellStyle name="Input 2 3 14" xfId="17217"/>
    <cellStyle name="Input 2 3 14 2" xfId="17218"/>
    <cellStyle name="Input 2 3 15" xfId="17219"/>
    <cellStyle name="Input 2 3 15 2" xfId="17220"/>
    <cellStyle name="Input 2 3 16" xfId="17221"/>
    <cellStyle name="Input 2 3 16 2" xfId="17222"/>
    <cellStyle name="Input 2 3 17" xfId="17223"/>
    <cellStyle name="Input 2 3 17 2" xfId="17224"/>
    <cellStyle name="Input 2 3 18" xfId="17225"/>
    <cellStyle name="Input 2 3 18 2" xfId="17226"/>
    <cellStyle name="Input 2 3 19" xfId="17227"/>
    <cellStyle name="Input 2 3 19 2" xfId="17228"/>
    <cellStyle name="Input 2 3 2" xfId="404"/>
    <cellStyle name="Input 2 3 2 10" xfId="2925"/>
    <cellStyle name="Input 2 3 2 2" xfId="591"/>
    <cellStyle name="Input 2 3 2 2 2" xfId="1710"/>
    <cellStyle name="Input 2 3 2 2 2 2" xfId="17231"/>
    <cellStyle name="Input 2 3 2 2 3" xfId="17230"/>
    <cellStyle name="Input 2 3 2 2 4" xfId="3108"/>
    <cellStyle name="Input 2 3 2 3" xfId="974"/>
    <cellStyle name="Input 2 3 2 3 2" xfId="2044"/>
    <cellStyle name="Input 2 3 2 3 2 2" xfId="17233"/>
    <cellStyle name="Input 2 3 2 3 3" xfId="17232"/>
    <cellStyle name="Input 2 3 2 3 4" xfId="3490"/>
    <cellStyle name="Input 2 3 2 4" xfId="975"/>
    <cellStyle name="Input 2 3 2 4 2" xfId="2045"/>
    <cellStyle name="Input 2 3 2 4 2 2" xfId="17235"/>
    <cellStyle name="Input 2 3 2 4 3" xfId="17234"/>
    <cellStyle name="Input 2 3 2 4 4" xfId="3491"/>
    <cellStyle name="Input 2 3 2 5" xfId="976"/>
    <cellStyle name="Input 2 3 2 5 2" xfId="2046"/>
    <cellStyle name="Input 2 3 2 5 2 2" xfId="17237"/>
    <cellStyle name="Input 2 3 2 5 3" xfId="17236"/>
    <cellStyle name="Input 2 3 2 5 4" xfId="3492"/>
    <cellStyle name="Input 2 3 2 6" xfId="780"/>
    <cellStyle name="Input 2 3 2 6 2" xfId="4585"/>
    <cellStyle name="Input 2 3 2 6 2 2" xfId="17239"/>
    <cellStyle name="Input 2 3 2 6 3" xfId="17238"/>
    <cellStyle name="Input 2 3 2 6 4" xfId="3297"/>
    <cellStyle name="Input 2 3 2 7" xfId="4479"/>
    <cellStyle name="Input 2 3 2 7 2" xfId="17241"/>
    <cellStyle name="Input 2 3 2 7 3" xfId="17240"/>
    <cellStyle name="Input 2 3 2 8" xfId="17242"/>
    <cellStyle name="Input 2 3 2 9" xfId="17229"/>
    <cellStyle name="Input 2 3 20" xfId="17243"/>
    <cellStyle name="Input 2 3 20 2" xfId="17244"/>
    <cellStyle name="Input 2 3 21" xfId="17245"/>
    <cellStyle name="Input 2 3 21 2" xfId="17246"/>
    <cellStyle name="Input 2 3 22" xfId="17247"/>
    <cellStyle name="Input 2 3 22 2" xfId="17248"/>
    <cellStyle name="Input 2 3 23" xfId="17249"/>
    <cellStyle name="Input 2 3 23 2" xfId="17250"/>
    <cellStyle name="Input 2 3 24" xfId="17251"/>
    <cellStyle name="Input 2 3 24 2" xfId="17252"/>
    <cellStyle name="Input 2 3 25" xfId="17253"/>
    <cellStyle name="Input 2 3 25 2" xfId="17254"/>
    <cellStyle name="Input 2 3 26" xfId="17255"/>
    <cellStyle name="Input 2 3 26 2" xfId="17256"/>
    <cellStyle name="Input 2 3 27" xfId="17257"/>
    <cellStyle name="Input 2 3 27 2" xfId="17258"/>
    <cellStyle name="Input 2 3 28" xfId="17259"/>
    <cellStyle name="Input 2 3 28 2" xfId="17260"/>
    <cellStyle name="Input 2 3 29" xfId="17261"/>
    <cellStyle name="Input 2 3 29 2" xfId="17262"/>
    <cellStyle name="Input 2 3 3" xfId="461"/>
    <cellStyle name="Input 2 3 3 2" xfId="645"/>
    <cellStyle name="Input 2 3 3 2 2" xfId="1763"/>
    <cellStyle name="Input 2 3 3 2 2 2" xfId="17265"/>
    <cellStyle name="Input 2 3 3 2 3" xfId="17264"/>
    <cellStyle name="Input 2 3 3 2 4" xfId="3162"/>
    <cellStyle name="Input 2 3 3 3" xfId="977"/>
    <cellStyle name="Input 2 3 3 3 2" xfId="2047"/>
    <cellStyle name="Input 2 3 3 3 2 2" xfId="17267"/>
    <cellStyle name="Input 2 3 3 3 3" xfId="17266"/>
    <cellStyle name="Input 2 3 3 3 4" xfId="3493"/>
    <cellStyle name="Input 2 3 3 4" xfId="978"/>
    <cellStyle name="Input 2 3 3 4 2" xfId="2048"/>
    <cellStyle name="Input 2 3 3 4 2 2" xfId="17269"/>
    <cellStyle name="Input 2 3 3 4 3" xfId="17268"/>
    <cellStyle name="Input 2 3 3 4 4" xfId="3494"/>
    <cellStyle name="Input 2 3 3 5" xfId="979"/>
    <cellStyle name="Input 2 3 3 5 2" xfId="2049"/>
    <cellStyle name="Input 2 3 3 5 2 2" xfId="17271"/>
    <cellStyle name="Input 2 3 3 5 3" xfId="17270"/>
    <cellStyle name="Input 2 3 3 5 4" xfId="3495"/>
    <cellStyle name="Input 2 3 3 6" xfId="1593"/>
    <cellStyle name="Input 2 3 3 6 2" xfId="17273"/>
    <cellStyle name="Input 2 3 3 6 3" xfId="17272"/>
    <cellStyle name="Input 2 3 3 7" xfId="17274"/>
    <cellStyle name="Input 2 3 3 8" xfId="17263"/>
    <cellStyle name="Input 2 3 3 9" xfId="2979"/>
    <cellStyle name="Input 2 3 30" xfId="17275"/>
    <cellStyle name="Input 2 3 30 2" xfId="17276"/>
    <cellStyle name="Input 2 3 31" xfId="17277"/>
    <cellStyle name="Input 2 3 31 2" xfId="17278"/>
    <cellStyle name="Input 2 3 32" xfId="17279"/>
    <cellStyle name="Input 2 3 32 2" xfId="17280"/>
    <cellStyle name="Input 2 3 33" xfId="17281"/>
    <cellStyle name="Input 2 3 33 2" xfId="17282"/>
    <cellStyle name="Input 2 3 34" xfId="17283"/>
    <cellStyle name="Input 2 3 35" xfId="17284"/>
    <cellStyle name="Input 2 3 36" xfId="17285"/>
    <cellStyle name="Input 2 3 37" xfId="17286"/>
    <cellStyle name="Input 2 3 38" xfId="17287"/>
    <cellStyle name="Input 2 3 39" xfId="17208"/>
    <cellStyle name="Input 2 3 4" xfId="516"/>
    <cellStyle name="Input 2 3 4 2" xfId="980"/>
    <cellStyle name="Input 2 3 4 2 2" xfId="2050"/>
    <cellStyle name="Input 2 3 4 2 2 2" xfId="17290"/>
    <cellStyle name="Input 2 3 4 2 3" xfId="17289"/>
    <cellStyle name="Input 2 3 4 2 4" xfId="3496"/>
    <cellStyle name="Input 2 3 4 3" xfId="1642"/>
    <cellStyle name="Input 2 3 4 3 2" xfId="17292"/>
    <cellStyle name="Input 2 3 4 3 3" xfId="17291"/>
    <cellStyle name="Input 2 3 4 4" xfId="17293"/>
    <cellStyle name="Input 2 3 4 4 2" xfId="17294"/>
    <cellStyle name="Input 2 3 4 5" xfId="17295"/>
    <cellStyle name="Input 2 3 4 5 2" xfId="17296"/>
    <cellStyle name="Input 2 3 4 6" xfId="17297"/>
    <cellStyle name="Input 2 3 4 6 2" xfId="17298"/>
    <cellStyle name="Input 2 3 4 7" xfId="17299"/>
    <cellStyle name="Input 2 3 4 8" xfId="17288"/>
    <cellStyle name="Input 2 3 4 9" xfId="3033"/>
    <cellStyle name="Input 2 3 40" xfId="2708"/>
    <cellStyle name="Input 2 3 5" xfId="981"/>
    <cellStyle name="Input 2 3 5 2" xfId="2051"/>
    <cellStyle name="Input 2 3 5 2 2" xfId="17301"/>
    <cellStyle name="Input 2 3 5 3" xfId="17300"/>
    <cellStyle name="Input 2 3 5 4" xfId="3497"/>
    <cellStyle name="Input 2 3 6" xfId="982"/>
    <cellStyle name="Input 2 3 6 2" xfId="2052"/>
    <cellStyle name="Input 2 3 6 2 2" xfId="17303"/>
    <cellStyle name="Input 2 3 6 3" xfId="17302"/>
    <cellStyle name="Input 2 3 6 4" xfId="3498"/>
    <cellStyle name="Input 2 3 7" xfId="983"/>
    <cellStyle name="Input 2 3 7 2" xfId="2053"/>
    <cellStyle name="Input 2 3 7 2 2" xfId="17305"/>
    <cellStyle name="Input 2 3 7 3" xfId="17304"/>
    <cellStyle name="Input 2 3 7 4" xfId="3499"/>
    <cellStyle name="Input 2 3 8" xfId="4256"/>
    <cellStyle name="Input 2 3 8 2" xfId="17307"/>
    <cellStyle name="Input 2 3 8 3" xfId="17306"/>
    <cellStyle name="Input 2 3 9" xfId="17308"/>
    <cellStyle name="Input 2 3 9 2" xfId="17309"/>
    <cellStyle name="Input 2 30" xfId="17310"/>
    <cellStyle name="Input 2 30 2" xfId="17311"/>
    <cellStyle name="Input 2 31" xfId="17312"/>
    <cellStyle name="Input 2 31 2" xfId="17313"/>
    <cellStyle name="Input 2 32" xfId="17314"/>
    <cellStyle name="Input 2 32 2" xfId="17315"/>
    <cellStyle name="Input 2 33" xfId="17316"/>
    <cellStyle name="Input 2 33 2" xfId="17317"/>
    <cellStyle name="Input 2 34" xfId="17318"/>
    <cellStyle name="Input 2 34 2" xfId="17319"/>
    <cellStyle name="Input 2 35" xfId="17320"/>
    <cellStyle name="Input 2 35 2" xfId="17321"/>
    <cellStyle name="Input 2 36" xfId="17322"/>
    <cellStyle name="Input 2 36 2" xfId="17323"/>
    <cellStyle name="Input 2 37" xfId="17324"/>
    <cellStyle name="Input 2 37 2" xfId="17325"/>
    <cellStyle name="Input 2 38" xfId="17326"/>
    <cellStyle name="Input 2 38 2" xfId="17327"/>
    <cellStyle name="Input 2 39" xfId="17328"/>
    <cellStyle name="Input 2 39 2" xfId="17329"/>
    <cellStyle name="Input 2 4" xfId="376"/>
    <cellStyle name="Input 2 4 10" xfId="17331"/>
    <cellStyle name="Input 2 4 10 2" xfId="17332"/>
    <cellStyle name="Input 2 4 11" xfId="17333"/>
    <cellStyle name="Input 2 4 11 2" xfId="17334"/>
    <cellStyle name="Input 2 4 12" xfId="17335"/>
    <cellStyle name="Input 2 4 12 2" xfId="17336"/>
    <cellStyle name="Input 2 4 13" xfId="17337"/>
    <cellStyle name="Input 2 4 13 2" xfId="17338"/>
    <cellStyle name="Input 2 4 14" xfId="17339"/>
    <cellStyle name="Input 2 4 14 2" xfId="17340"/>
    <cellStyle name="Input 2 4 15" xfId="17341"/>
    <cellStyle name="Input 2 4 15 2" xfId="17342"/>
    <cellStyle name="Input 2 4 16" xfId="17343"/>
    <cellStyle name="Input 2 4 16 2" xfId="17344"/>
    <cellStyle name="Input 2 4 17" xfId="17345"/>
    <cellStyle name="Input 2 4 17 2" xfId="17346"/>
    <cellStyle name="Input 2 4 18" xfId="17347"/>
    <cellStyle name="Input 2 4 18 2" xfId="17348"/>
    <cellStyle name="Input 2 4 19" xfId="17349"/>
    <cellStyle name="Input 2 4 19 2" xfId="17350"/>
    <cellStyle name="Input 2 4 2" xfId="564"/>
    <cellStyle name="Input 2 4 2 10" xfId="3081"/>
    <cellStyle name="Input 2 4 2 2" xfId="984"/>
    <cellStyle name="Input 2 4 2 2 2" xfId="2054"/>
    <cellStyle name="Input 2 4 2 2 2 2" xfId="17353"/>
    <cellStyle name="Input 2 4 2 2 3" xfId="17352"/>
    <cellStyle name="Input 2 4 2 2 4" xfId="3500"/>
    <cellStyle name="Input 2 4 2 3" xfId="1685"/>
    <cellStyle name="Input 2 4 2 3 2" xfId="17355"/>
    <cellStyle name="Input 2 4 2 3 3" xfId="17354"/>
    <cellStyle name="Input 2 4 2 4" xfId="17356"/>
    <cellStyle name="Input 2 4 2 4 2" xfId="17357"/>
    <cellStyle name="Input 2 4 2 5" xfId="17358"/>
    <cellStyle name="Input 2 4 2 5 2" xfId="17359"/>
    <cellStyle name="Input 2 4 2 6" xfId="17360"/>
    <cellStyle name="Input 2 4 2 6 2" xfId="17361"/>
    <cellStyle name="Input 2 4 2 7" xfId="17362"/>
    <cellStyle name="Input 2 4 2 7 2" xfId="17363"/>
    <cellStyle name="Input 2 4 2 8" xfId="17364"/>
    <cellStyle name="Input 2 4 2 9" xfId="17351"/>
    <cellStyle name="Input 2 4 20" xfId="17365"/>
    <cellStyle name="Input 2 4 20 2" xfId="17366"/>
    <cellStyle name="Input 2 4 21" xfId="17367"/>
    <cellStyle name="Input 2 4 21 2" xfId="17368"/>
    <cellStyle name="Input 2 4 22" xfId="17369"/>
    <cellStyle name="Input 2 4 22 2" xfId="17370"/>
    <cellStyle name="Input 2 4 23" xfId="17371"/>
    <cellStyle name="Input 2 4 23 2" xfId="17372"/>
    <cellStyle name="Input 2 4 24" xfId="17373"/>
    <cellStyle name="Input 2 4 24 2" xfId="17374"/>
    <cellStyle name="Input 2 4 25" xfId="17375"/>
    <cellStyle name="Input 2 4 25 2" xfId="17376"/>
    <cellStyle name="Input 2 4 26" xfId="17377"/>
    <cellStyle name="Input 2 4 26 2" xfId="17378"/>
    <cellStyle name="Input 2 4 27" xfId="17379"/>
    <cellStyle name="Input 2 4 27 2" xfId="17380"/>
    <cellStyle name="Input 2 4 28" xfId="17381"/>
    <cellStyle name="Input 2 4 28 2" xfId="17382"/>
    <cellStyle name="Input 2 4 29" xfId="17383"/>
    <cellStyle name="Input 2 4 29 2" xfId="17384"/>
    <cellStyle name="Input 2 4 3" xfId="985"/>
    <cellStyle name="Input 2 4 3 2" xfId="2055"/>
    <cellStyle name="Input 2 4 3 2 2" xfId="17387"/>
    <cellStyle name="Input 2 4 3 2 3" xfId="17386"/>
    <cellStyle name="Input 2 4 3 3" xfId="17388"/>
    <cellStyle name="Input 2 4 3 3 2" xfId="17389"/>
    <cellStyle name="Input 2 4 3 4" xfId="17390"/>
    <cellStyle name="Input 2 4 3 4 2" xfId="17391"/>
    <cellStyle name="Input 2 4 3 5" xfId="17392"/>
    <cellStyle name="Input 2 4 3 5 2" xfId="17393"/>
    <cellStyle name="Input 2 4 3 6" xfId="17394"/>
    <cellStyle name="Input 2 4 3 6 2" xfId="17395"/>
    <cellStyle name="Input 2 4 3 7" xfId="17396"/>
    <cellStyle name="Input 2 4 3 8" xfId="17385"/>
    <cellStyle name="Input 2 4 3 9" xfId="3501"/>
    <cellStyle name="Input 2 4 30" xfId="17397"/>
    <cellStyle name="Input 2 4 30 2" xfId="17398"/>
    <cellStyle name="Input 2 4 31" xfId="17399"/>
    <cellStyle name="Input 2 4 31 2" xfId="17400"/>
    <cellStyle name="Input 2 4 32" xfId="17401"/>
    <cellStyle name="Input 2 4 32 2" xfId="17402"/>
    <cellStyle name="Input 2 4 33" xfId="17403"/>
    <cellStyle name="Input 2 4 33 2" xfId="17404"/>
    <cellStyle name="Input 2 4 34" xfId="17405"/>
    <cellStyle name="Input 2 4 35" xfId="17406"/>
    <cellStyle name="Input 2 4 36" xfId="17407"/>
    <cellStyle name="Input 2 4 37" xfId="17408"/>
    <cellStyle name="Input 2 4 38" xfId="17409"/>
    <cellStyle name="Input 2 4 39" xfId="17330"/>
    <cellStyle name="Input 2 4 4" xfId="986"/>
    <cellStyle name="Input 2 4 4 2" xfId="2056"/>
    <cellStyle name="Input 2 4 4 2 2" xfId="17412"/>
    <cellStyle name="Input 2 4 4 2 3" xfId="17411"/>
    <cellStyle name="Input 2 4 4 3" xfId="17413"/>
    <cellStyle name="Input 2 4 4 3 2" xfId="17414"/>
    <cellStyle name="Input 2 4 4 4" xfId="17415"/>
    <cellStyle name="Input 2 4 4 4 2" xfId="17416"/>
    <cellStyle name="Input 2 4 4 5" xfId="17417"/>
    <cellStyle name="Input 2 4 4 5 2" xfId="17418"/>
    <cellStyle name="Input 2 4 4 6" xfId="17419"/>
    <cellStyle name="Input 2 4 4 6 2" xfId="17420"/>
    <cellStyle name="Input 2 4 4 7" xfId="17421"/>
    <cellStyle name="Input 2 4 4 8" xfId="17410"/>
    <cellStyle name="Input 2 4 4 9" xfId="3502"/>
    <cellStyle name="Input 2 4 40" xfId="2898"/>
    <cellStyle name="Input 2 4 5" xfId="987"/>
    <cellStyle name="Input 2 4 5 2" xfId="2057"/>
    <cellStyle name="Input 2 4 5 2 2" xfId="17423"/>
    <cellStyle name="Input 2 4 5 3" xfId="17422"/>
    <cellStyle name="Input 2 4 5 4" xfId="3503"/>
    <cellStyle name="Input 2 4 6" xfId="758"/>
    <cellStyle name="Input 2 4 6 2" xfId="1867"/>
    <cellStyle name="Input 2 4 6 2 2" xfId="17425"/>
    <cellStyle name="Input 2 4 6 3" xfId="17424"/>
    <cellStyle name="Input 2 4 6 4" xfId="3275"/>
    <cellStyle name="Input 2 4 7" xfId="1553"/>
    <cellStyle name="Input 2 4 7 2" xfId="17427"/>
    <cellStyle name="Input 2 4 7 3" xfId="17426"/>
    <cellStyle name="Input 2 4 8" xfId="17428"/>
    <cellStyle name="Input 2 4 8 2" xfId="17429"/>
    <cellStyle name="Input 2 4 9" xfId="17430"/>
    <cellStyle name="Input 2 4 9 2" xfId="17431"/>
    <cellStyle name="Input 2 40" xfId="17432"/>
    <cellStyle name="Input 2 40 2" xfId="17433"/>
    <cellStyle name="Input 2 41" xfId="17434"/>
    <cellStyle name="Input 2 41 2" xfId="17435"/>
    <cellStyle name="Input 2 42" xfId="17436"/>
    <cellStyle name="Input 2 42 2" xfId="17437"/>
    <cellStyle name="Input 2 43" xfId="17438"/>
    <cellStyle name="Input 2 44" xfId="17439"/>
    <cellStyle name="Input 2 45" xfId="17440"/>
    <cellStyle name="Input 2 46" xfId="17441"/>
    <cellStyle name="Input 2 47" xfId="17442"/>
    <cellStyle name="Input 2 48" xfId="16861"/>
    <cellStyle name="Input 2 49" xfId="2684"/>
    <cellStyle name="Input 2 5" xfId="370"/>
    <cellStyle name="Input 2 5 10" xfId="17444"/>
    <cellStyle name="Input 2 5 10 2" xfId="17445"/>
    <cellStyle name="Input 2 5 11" xfId="17446"/>
    <cellStyle name="Input 2 5 11 2" xfId="17447"/>
    <cellStyle name="Input 2 5 12" xfId="17448"/>
    <cellStyle name="Input 2 5 12 2" xfId="17449"/>
    <cellStyle name="Input 2 5 13" xfId="17450"/>
    <cellStyle name="Input 2 5 13 2" xfId="17451"/>
    <cellStyle name="Input 2 5 14" xfId="17452"/>
    <cellStyle name="Input 2 5 14 2" xfId="17453"/>
    <cellStyle name="Input 2 5 15" xfId="17454"/>
    <cellStyle name="Input 2 5 15 2" xfId="17455"/>
    <cellStyle name="Input 2 5 16" xfId="17456"/>
    <cellStyle name="Input 2 5 16 2" xfId="17457"/>
    <cellStyle name="Input 2 5 17" xfId="17458"/>
    <cellStyle name="Input 2 5 17 2" xfId="17459"/>
    <cellStyle name="Input 2 5 18" xfId="17460"/>
    <cellStyle name="Input 2 5 18 2" xfId="17461"/>
    <cellStyle name="Input 2 5 19" xfId="17462"/>
    <cellStyle name="Input 2 5 19 2" xfId="17463"/>
    <cellStyle name="Input 2 5 2" xfId="559"/>
    <cellStyle name="Input 2 5 2 10" xfId="3076"/>
    <cellStyle name="Input 2 5 2 2" xfId="1680"/>
    <cellStyle name="Input 2 5 2 2 2" xfId="17466"/>
    <cellStyle name="Input 2 5 2 2 3" xfId="17465"/>
    <cellStyle name="Input 2 5 2 3" xfId="17467"/>
    <cellStyle name="Input 2 5 2 3 2" xfId="17468"/>
    <cellStyle name="Input 2 5 2 4" xfId="17469"/>
    <cellStyle name="Input 2 5 2 4 2" xfId="17470"/>
    <cellStyle name="Input 2 5 2 5" xfId="17471"/>
    <cellStyle name="Input 2 5 2 5 2" xfId="17472"/>
    <cellStyle name="Input 2 5 2 6" xfId="17473"/>
    <cellStyle name="Input 2 5 2 6 2" xfId="17474"/>
    <cellStyle name="Input 2 5 2 7" xfId="17475"/>
    <cellStyle name="Input 2 5 2 7 2" xfId="17476"/>
    <cellStyle name="Input 2 5 2 8" xfId="17477"/>
    <cellStyle name="Input 2 5 2 9" xfId="17464"/>
    <cellStyle name="Input 2 5 20" xfId="17478"/>
    <cellStyle name="Input 2 5 20 2" xfId="17479"/>
    <cellStyle name="Input 2 5 21" xfId="17480"/>
    <cellStyle name="Input 2 5 21 2" xfId="17481"/>
    <cellStyle name="Input 2 5 22" xfId="17482"/>
    <cellStyle name="Input 2 5 22 2" xfId="17483"/>
    <cellStyle name="Input 2 5 23" xfId="17484"/>
    <cellStyle name="Input 2 5 23 2" xfId="17485"/>
    <cellStyle name="Input 2 5 24" xfId="17486"/>
    <cellStyle name="Input 2 5 24 2" xfId="17487"/>
    <cellStyle name="Input 2 5 25" xfId="17488"/>
    <cellStyle name="Input 2 5 25 2" xfId="17489"/>
    <cellStyle name="Input 2 5 26" xfId="17490"/>
    <cellStyle name="Input 2 5 26 2" xfId="17491"/>
    <cellStyle name="Input 2 5 27" xfId="17492"/>
    <cellStyle name="Input 2 5 27 2" xfId="17493"/>
    <cellStyle name="Input 2 5 28" xfId="17494"/>
    <cellStyle name="Input 2 5 28 2" xfId="17495"/>
    <cellStyle name="Input 2 5 29" xfId="17496"/>
    <cellStyle name="Input 2 5 29 2" xfId="17497"/>
    <cellStyle name="Input 2 5 3" xfId="988"/>
    <cellStyle name="Input 2 5 3 2" xfId="2058"/>
    <cellStyle name="Input 2 5 3 2 2" xfId="17500"/>
    <cellStyle name="Input 2 5 3 2 3" xfId="17499"/>
    <cellStyle name="Input 2 5 3 3" xfId="17501"/>
    <cellStyle name="Input 2 5 3 3 2" xfId="17502"/>
    <cellStyle name="Input 2 5 3 4" xfId="17503"/>
    <cellStyle name="Input 2 5 3 4 2" xfId="17504"/>
    <cellStyle name="Input 2 5 3 5" xfId="17505"/>
    <cellStyle name="Input 2 5 3 5 2" xfId="17506"/>
    <cellStyle name="Input 2 5 3 6" xfId="17507"/>
    <cellStyle name="Input 2 5 3 6 2" xfId="17508"/>
    <cellStyle name="Input 2 5 3 7" xfId="17509"/>
    <cellStyle name="Input 2 5 3 8" xfId="17498"/>
    <cellStyle name="Input 2 5 3 9" xfId="3504"/>
    <cellStyle name="Input 2 5 30" xfId="17510"/>
    <cellStyle name="Input 2 5 30 2" xfId="17511"/>
    <cellStyle name="Input 2 5 31" xfId="17512"/>
    <cellStyle name="Input 2 5 31 2" xfId="17513"/>
    <cellStyle name="Input 2 5 32" xfId="17514"/>
    <cellStyle name="Input 2 5 32 2" xfId="17515"/>
    <cellStyle name="Input 2 5 33" xfId="17516"/>
    <cellStyle name="Input 2 5 33 2" xfId="17517"/>
    <cellStyle name="Input 2 5 34" xfId="17518"/>
    <cellStyle name="Input 2 5 35" xfId="17519"/>
    <cellStyle name="Input 2 5 36" xfId="17520"/>
    <cellStyle name="Input 2 5 37" xfId="17521"/>
    <cellStyle name="Input 2 5 38" xfId="17522"/>
    <cellStyle name="Input 2 5 39" xfId="17443"/>
    <cellStyle name="Input 2 5 4" xfId="989"/>
    <cellStyle name="Input 2 5 4 2" xfId="2059"/>
    <cellStyle name="Input 2 5 4 2 2" xfId="17525"/>
    <cellStyle name="Input 2 5 4 2 3" xfId="17524"/>
    <cellStyle name="Input 2 5 4 3" xfId="17526"/>
    <cellStyle name="Input 2 5 4 3 2" xfId="17527"/>
    <cellStyle name="Input 2 5 4 4" xfId="17528"/>
    <cellStyle name="Input 2 5 4 4 2" xfId="17529"/>
    <cellStyle name="Input 2 5 4 5" xfId="17530"/>
    <cellStyle name="Input 2 5 4 5 2" xfId="17531"/>
    <cellStyle name="Input 2 5 4 6" xfId="17532"/>
    <cellStyle name="Input 2 5 4 6 2" xfId="17533"/>
    <cellStyle name="Input 2 5 4 7" xfId="17534"/>
    <cellStyle name="Input 2 5 4 8" xfId="17523"/>
    <cellStyle name="Input 2 5 4 9" xfId="3505"/>
    <cellStyle name="Input 2 5 40" xfId="2893"/>
    <cellStyle name="Input 2 5 5" xfId="990"/>
    <cellStyle name="Input 2 5 5 2" xfId="2060"/>
    <cellStyle name="Input 2 5 5 2 2" xfId="17536"/>
    <cellStyle name="Input 2 5 5 3" xfId="17535"/>
    <cellStyle name="Input 2 5 5 4" xfId="3506"/>
    <cellStyle name="Input 2 5 6" xfId="754"/>
    <cellStyle name="Input 2 5 6 2" xfId="4568"/>
    <cellStyle name="Input 2 5 6 2 2" xfId="17538"/>
    <cellStyle name="Input 2 5 6 3" xfId="17537"/>
    <cellStyle name="Input 2 5 6 4" xfId="3271"/>
    <cellStyle name="Input 2 5 7" xfId="4459"/>
    <cellStyle name="Input 2 5 7 2" xfId="17540"/>
    <cellStyle name="Input 2 5 7 3" xfId="17539"/>
    <cellStyle name="Input 2 5 8" xfId="17541"/>
    <cellStyle name="Input 2 5 8 2" xfId="17542"/>
    <cellStyle name="Input 2 5 9" xfId="17543"/>
    <cellStyle name="Input 2 5 9 2" xfId="17544"/>
    <cellStyle name="Input 2 6" xfId="372"/>
    <cellStyle name="Input 2 6 10" xfId="17546"/>
    <cellStyle name="Input 2 6 10 2" xfId="17547"/>
    <cellStyle name="Input 2 6 11" xfId="17548"/>
    <cellStyle name="Input 2 6 11 2" xfId="17549"/>
    <cellStyle name="Input 2 6 12" xfId="17550"/>
    <cellStyle name="Input 2 6 12 2" xfId="17551"/>
    <cellStyle name="Input 2 6 13" xfId="17552"/>
    <cellStyle name="Input 2 6 13 2" xfId="17553"/>
    <cellStyle name="Input 2 6 14" xfId="17554"/>
    <cellStyle name="Input 2 6 14 2" xfId="17555"/>
    <cellStyle name="Input 2 6 15" xfId="17556"/>
    <cellStyle name="Input 2 6 15 2" xfId="17557"/>
    <cellStyle name="Input 2 6 16" xfId="17558"/>
    <cellStyle name="Input 2 6 16 2" xfId="17559"/>
    <cellStyle name="Input 2 6 17" xfId="17560"/>
    <cellStyle name="Input 2 6 17 2" xfId="17561"/>
    <cellStyle name="Input 2 6 18" xfId="17562"/>
    <cellStyle name="Input 2 6 18 2" xfId="17563"/>
    <cellStyle name="Input 2 6 19" xfId="17564"/>
    <cellStyle name="Input 2 6 19 2" xfId="17565"/>
    <cellStyle name="Input 2 6 2" xfId="560"/>
    <cellStyle name="Input 2 6 2 2" xfId="1681"/>
    <cellStyle name="Input 2 6 2 2 2" xfId="17568"/>
    <cellStyle name="Input 2 6 2 2 3" xfId="17567"/>
    <cellStyle name="Input 2 6 2 3" xfId="17569"/>
    <cellStyle name="Input 2 6 2 3 2" xfId="17570"/>
    <cellStyle name="Input 2 6 2 4" xfId="17571"/>
    <cellStyle name="Input 2 6 2 4 2" xfId="17572"/>
    <cellStyle name="Input 2 6 2 5" xfId="17573"/>
    <cellStyle name="Input 2 6 2 5 2" xfId="17574"/>
    <cellStyle name="Input 2 6 2 6" xfId="17575"/>
    <cellStyle name="Input 2 6 2 6 2" xfId="17576"/>
    <cellStyle name="Input 2 6 2 7" xfId="17577"/>
    <cellStyle name="Input 2 6 2 8" xfId="17566"/>
    <cellStyle name="Input 2 6 2 9" xfId="3077"/>
    <cellStyle name="Input 2 6 20" xfId="17578"/>
    <cellStyle name="Input 2 6 20 2" xfId="17579"/>
    <cellStyle name="Input 2 6 21" xfId="17580"/>
    <cellStyle name="Input 2 6 21 2" xfId="17581"/>
    <cellStyle name="Input 2 6 22" xfId="17582"/>
    <cellStyle name="Input 2 6 22 2" xfId="17583"/>
    <cellStyle name="Input 2 6 23" xfId="17584"/>
    <cellStyle name="Input 2 6 23 2" xfId="17585"/>
    <cellStyle name="Input 2 6 24" xfId="17586"/>
    <cellStyle name="Input 2 6 24 2" xfId="17587"/>
    <cellStyle name="Input 2 6 25" xfId="17588"/>
    <cellStyle name="Input 2 6 25 2" xfId="17589"/>
    <cellStyle name="Input 2 6 26" xfId="17590"/>
    <cellStyle name="Input 2 6 26 2" xfId="17591"/>
    <cellStyle name="Input 2 6 27" xfId="17592"/>
    <cellStyle name="Input 2 6 27 2" xfId="17593"/>
    <cellStyle name="Input 2 6 28" xfId="17594"/>
    <cellStyle name="Input 2 6 28 2" xfId="17595"/>
    <cellStyle name="Input 2 6 29" xfId="17596"/>
    <cellStyle name="Input 2 6 29 2" xfId="17597"/>
    <cellStyle name="Input 2 6 3" xfId="991"/>
    <cellStyle name="Input 2 6 3 2" xfId="2061"/>
    <cellStyle name="Input 2 6 3 2 2" xfId="17600"/>
    <cellStyle name="Input 2 6 3 2 3" xfId="17599"/>
    <cellStyle name="Input 2 6 3 3" xfId="17601"/>
    <cellStyle name="Input 2 6 3 3 2" xfId="17602"/>
    <cellStyle name="Input 2 6 3 4" xfId="17603"/>
    <cellStyle name="Input 2 6 3 4 2" xfId="17604"/>
    <cellStyle name="Input 2 6 3 5" xfId="17605"/>
    <cellStyle name="Input 2 6 3 5 2" xfId="17606"/>
    <cellStyle name="Input 2 6 3 6" xfId="17607"/>
    <cellStyle name="Input 2 6 3 6 2" xfId="17608"/>
    <cellStyle name="Input 2 6 3 7" xfId="17609"/>
    <cellStyle name="Input 2 6 3 8" xfId="17598"/>
    <cellStyle name="Input 2 6 3 9" xfId="3507"/>
    <cellStyle name="Input 2 6 30" xfId="17610"/>
    <cellStyle name="Input 2 6 30 2" xfId="17611"/>
    <cellStyle name="Input 2 6 31" xfId="17612"/>
    <cellStyle name="Input 2 6 31 2" xfId="17613"/>
    <cellStyle name="Input 2 6 32" xfId="17614"/>
    <cellStyle name="Input 2 6 32 2" xfId="17615"/>
    <cellStyle name="Input 2 6 33" xfId="17616"/>
    <cellStyle name="Input 2 6 34" xfId="17617"/>
    <cellStyle name="Input 2 6 35" xfId="17618"/>
    <cellStyle name="Input 2 6 36" xfId="17619"/>
    <cellStyle name="Input 2 6 37" xfId="17620"/>
    <cellStyle name="Input 2 6 38" xfId="17545"/>
    <cellStyle name="Input 2 6 39" xfId="2894"/>
    <cellStyle name="Input 2 6 4" xfId="992"/>
    <cellStyle name="Input 2 6 4 2" xfId="2062"/>
    <cellStyle name="Input 2 6 4 2 2" xfId="17622"/>
    <cellStyle name="Input 2 6 4 3" xfId="17621"/>
    <cellStyle name="Input 2 6 4 4" xfId="3508"/>
    <cellStyle name="Input 2 6 5" xfId="993"/>
    <cellStyle name="Input 2 6 5 2" xfId="2063"/>
    <cellStyle name="Input 2 6 5 2 2" xfId="17624"/>
    <cellStyle name="Input 2 6 5 3" xfId="17623"/>
    <cellStyle name="Input 2 6 5 4" xfId="3509"/>
    <cellStyle name="Input 2 6 6" xfId="1550"/>
    <cellStyle name="Input 2 6 6 2" xfId="17626"/>
    <cellStyle name="Input 2 6 6 3" xfId="17625"/>
    <cellStyle name="Input 2 6 7" xfId="17627"/>
    <cellStyle name="Input 2 6 7 2" xfId="17628"/>
    <cellStyle name="Input 2 6 8" xfId="17629"/>
    <cellStyle name="Input 2 6 8 2" xfId="17630"/>
    <cellStyle name="Input 2 6 9" xfId="17631"/>
    <cellStyle name="Input 2 6 9 2" xfId="17632"/>
    <cellStyle name="Input 2 7" xfId="437"/>
    <cellStyle name="Input 2 7 10" xfId="17634"/>
    <cellStyle name="Input 2 7 10 2" xfId="17635"/>
    <cellStyle name="Input 2 7 11" xfId="17636"/>
    <cellStyle name="Input 2 7 11 2" xfId="17637"/>
    <cellStyle name="Input 2 7 12" xfId="17638"/>
    <cellStyle name="Input 2 7 12 2" xfId="17639"/>
    <cellStyle name="Input 2 7 13" xfId="17640"/>
    <cellStyle name="Input 2 7 13 2" xfId="17641"/>
    <cellStyle name="Input 2 7 14" xfId="17642"/>
    <cellStyle name="Input 2 7 14 2" xfId="17643"/>
    <cellStyle name="Input 2 7 15" xfId="17644"/>
    <cellStyle name="Input 2 7 15 2" xfId="17645"/>
    <cellStyle name="Input 2 7 16" xfId="17646"/>
    <cellStyle name="Input 2 7 16 2" xfId="17647"/>
    <cellStyle name="Input 2 7 17" xfId="17648"/>
    <cellStyle name="Input 2 7 17 2" xfId="17649"/>
    <cellStyle name="Input 2 7 18" xfId="17650"/>
    <cellStyle name="Input 2 7 18 2" xfId="17651"/>
    <cellStyle name="Input 2 7 19" xfId="17652"/>
    <cellStyle name="Input 2 7 19 2" xfId="17653"/>
    <cellStyle name="Input 2 7 2" xfId="622"/>
    <cellStyle name="Input 2 7 2 2" xfId="1740"/>
    <cellStyle name="Input 2 7 2 2 2" xfId="17656"/>
    <cellStyle name="Input 2 7 2 2 3" xfId="17655"/>
    <cellStyle name="Input 2 7 2 3" xfId="17657"/>
    <cellStyle name="Input 2 7 2 3 2" xfId="17658"/>
    <cellStyle name="Input 2 7 2 4" xfId="17659"/>
    <cellStyle name="Input 2 7 2 4 2" xfId="17660"/>
    <cellStyle name="Input 2 7 2 5" xfId="17661"/>
    <cellStyle name="Input 2 7 2 5 2" xfId="17662"/>
    <cellStyle name="Input 2 7 2 6" xfId="17663"/>
    <cellStyle name="Input 2 7 2 6 2" xfId="17664"/>
    <cellStyle name="Input 2 7 2 7" xfId="17665"/>
    <cellStyle name="Input 2 7 2 8" xfId="17654"/>
    <cellStyle name="Input 2 7 2 9" xfId="3139"/>
    <cellStyle name="Input 2 7 20" xfId="17666"/>
    <cellStyle name="Input 2 7 20 2" xfId="17667"/>
    <cellStyle name="Input 2 7 21" xfId="17668"/>
    <cellStyle name="Input 2 7 21 2" xfId="17669"/>
    <cellStyle name="Input 2 7 22" xfId="17670"/>
    <cellStyle name="Input 2 7 22 2" xfId="17671"/>
    <cellStyle name="Input 2 7 23" xfId="17672"/>
    <cellStyle name="Input 2 7 23 2" xfId="17673"/>
    <cellStyle name="Input 2 7 24" xfId="17674"/>
    <cellStyle name="Input 2 7 24 2" xfId="17675"/>
    <cellStyle name="Input 2 7 25" xfId="17676"/>
    <cellStyle name="Input 2 7 25 2" xfId="17677"/>
    <cellStyle name="Input 2 7 26" xfId="17678"/>
    <cellStyle name="Input 2 7 26 2" xfId="17679"/>
    <cellStyle name="Input 2 7 27" xfId="17680"/>
    <cellStyle name="Input 2 7 27 2" xfId="17681"/>
    <cellStyle name="Input 2 7 28" xfId="17682"/>
    <cellStyle name="Input 2 7 28 2" xfId="17683"/>
    <cellStyle name="Input 2 7 29" xfId="17684"/>
    <cellStyle name="Input 2 7 29 2" xfId="17685"/>
    <cellStyle name="Input 2 7 3" xfId="994"/>
    <cellStyle name="Input 2 7 3 2" xfId="2064"/>
    <cellStyle name="Input 2 7 3 2 2" xfId="17688"/>
    <cellStyle name="Input 2 7 3 2 3" xfId="17687"/>
    <cellStyle name="Input 2 7 3 3" xfId="17689"/>
    <cellStyle name="Input 2 7 3 3 2" xfId="17690"/>
    <cellStyle name="Input 2 7 3 4" xfId="17691"/>
    <cellStyle name="Input 2 7 3 4 2" xfId="17692"/>
    <cellStyle name="Input 2 7 3 5" xfId="17693"/>
    <cellStyle name="Input 2 7 3 5 2" xfId="17694"/>
    <cellStyle name="Input 2 7 3 6" xfId="17695"/>
    <cellStyle name="Input 2 7 3 6 2" xfId="17696"/>
    <cellStyle name="Input 2 7 3 7" xfId="17697"/>
    <cellStyle name="Input 2 7 3 8" xfId="17686"/>
    <cellStyle name="Input 2 7 3 9" xfId="3510"/>
    <cellStyle name="Input 2 7 30" xfId="17698"/>
    <cellStyle name="Input 2 7 30 2" xfId="17699"/>
    <cellStyle name="Input 2 7 31" xfId="17700"/>
    <cellStyle name="Input 2 7 31 2" xfId="17701"/>
    <cellStyle name="Input 2 7 32" xfId="17702"/>
    <cellStyle name="Input 2 7 32 2" xfId="17703"/>
    <cellStyle name="Input 2 7 33" xfId="17704"/>
    <cellStyle name="Input 2 7 34" xfId="17705"/>
    <cellStyle name="Input 2 7 35" xfId="17706"/>
    <cellStyle name="Input 2 7 36" xfId="17707"/>
    <cellStyle name="Input 2 7 37" xfId="17708"/>
    <cellStyle name="Input 2 7 38" xfId="17633"/>
    <cellStyle name="Input 2 7 39" xfId="2956"/>
    <cellStyle name="Input 2 7 4" xfId="995"/>
    <cellStyle name="Input 2 7 4 2" xfId="2065"/>
    <cellStyle name="Input 2 7 4 2 2" xfId="17710"/>
    <cellStyle name="Input 2 7 4 3" xfId="17709"/>
    <cellStyle name="Input 2 7 4 4" xfId="3511"/>
    <cellStyle name="Input 2 7 5" xfId="996"/>
    <cellStyle name="Input 2 7 5 2" xfId="2066"/>
    <cellStyle name="Input 2 7 5 2 2" xfId="17712"/>
    <cellStyle name="Input 2 7 5 3" xfId="17711"/>
    <cellStyle name="Input 2 7 5 4" xfId="3512"/>
    <cellStyle name="Input 2 7 6" xfId="1570"/>
    <cellStyle name="Input 2 7 6 2" xfId="17714"/>
    <cellStyle name="Input 2 7 6 3" xfId="17713"/>
    <cellStyle name="Input 2 7 7" xfId="17715"/>
    <cellStyle name="Input 2 7 7 2" xfId="17716"/>
    <cellStyle name="Input 2 7 8" xfId="17717"/>
    <cellStyle name="Input 2 7 8 2" xfId="17718"/>
    <cellStyle name="Input 2 7 9" xfId="17719"/>
    <cellStyle name="Input 2 7 9 2" xfId="17720"/>
    <cellStyle name="Input 2 8" xfId="232"/>
    <cellStyle name="Input 2 8 10" xfId="17722"/>
    <cellStyle name="Input 2 8 10 2" xfId="17723"/>
    <cellStyle name="Input 2 8 11" xfId="17724"/>
    <cellStyle name="Input 2 8 11 2" xfId="17725"/>
    <cellStyle name="Input 2 8 12" xfId="17726"/>
    <cellStyle name="Input 2 8 12 2" xfId="17727"/>
    <cellStyle name="Input 2 8 13" xfId="17728"/>
    <cellStyle name="Input 2 8 13 2" xfId="17729"/>
    <cellStyle name="Input 2 8 14" xfId="17730"/>
    <cellStyle name="Input 2 8 14 2" xfId="17731"/>
    <cellStyle name="Input 2 8 15" xfId="17732"/>
    <cellStyle name="Input 2 8 15 2" xfId="17733"/>
    <cellStyle name="Input 2 8 16" xfId="17734"/>
    <cellStyle name="Input 2 8 16 2" xfId="17735"/>
    <cellStyle name="Input 2 8 17" xfId="17736"/>
    <cellStyle name="Input 2 8 17 2" xfId="17737"/>
    <cellStyle name="Input 2 8 18" xfId="17738"/>
    <cellStyle name="Input 2 8 18 2" xfId="17739"/>
    <cellStyle name="Input 2 8 19" xfId="17740"/>
    <cellStyle name="Input 2 8 19 2" xfId="17741"/>
    <cellStyle name="Input 2 8 2" xfId="997"/>
    <cellStyle name="Input 2 8 2 2" xfId="2067"/>
    <cellStyle name="Input 2 8 2 2 2" xfId="17744"/>
    <cellStyle name="Input 2 8 2 2 3" xfId="17743"/>
    <cellStyle name="Input 2 8 2 3" xfId="17745"/>
    <cellStyle name="Input 2 8 2 3 2" xfId="17746"/>
    <cellStyle name="Input 2 8 2 4" xfId="17747"/>
    <cellStyle name="Input 2 8 2 4 2" xfId="17748"/>
    <cellStyle name="Input 2 8 2 5" xfId="17749"/>
    <cellStyle name="Input 2 8 2 5 2" xfId="17750"/>
    <cellStyle name="Input 2 8 2 6" xfId="17751"/>
    <cellStyle name="Input 2 8 2 6 2" xfId="17752"/>
    <cellStyle name="Input 2 8 2 7" xfId="17753"/>
    <cellStyle name="Input 2 8 2 8" xfId="17742"/>
    <cellStyle name="Input 2 8 2 9" xfId="3513"/>
    <cellStyle name="Input 2 8 20" xfId="17754"/>
    <cellStyle name="Input 2 8 20 2" xfId="17755"/>
    <cellStyle name="Input 2 8 21" xfId="17756"/>
    <cellStyle name="Input 2 8 21 2" xfId="17757"/>
    <cellStyle name="Input 2 8 22" xfId="17758"/>
    <cellStyle name="Input 2 8 22 2" xfId="17759"/>
    <cellStyle name="Input 2 8 23" xfId="17760"/>
    <cellStyle name="Input 2 8 23 2" xfId="17761"/>
    <cellStyle name="Input 2 8 24" xfId="17762"/>
    <cellStyle name="Input 2 8 24 2" xfId="17763"/>
    <cellStyle name="Input 2 8 25" xfId="17764"/>
    <cellStyle name="Input 2 8 25 2" xfId="17765"/>
    <cellStyle name="Input 2 8 26" xfId="17766"/>
    <cellStyle name="Input 2 8 26 2" xfId="17767"/>
    <cellStyle name="Input 2 8 27" xfId="17768"/>
    <cellStyle name="Input 2 8 27 2" xfId="17769"/>
    <cellStyle name="Input 2 8 28" xfId="17770"/>
    <cellStyle name="Input 2 8 28 2" xfId="17771"/>
    <cellStyle name="Input 2 8 29" xfId="17772"/>
    <cellStyle name="Input 2 8 29 2" xfId="17773"/>
    <cellStyle name="Input 2 8 3" xfId="1457"/>
    <cellStyle name="Input 2 8 3 2" xfId="17775"/>
    <cellStyle name="Input 2 8 3 2 2" xfId="17776"/>
    <cellStyle name="Input 2 8 3 3" xfId="17777"/>
    <cellStyle name="Input 2 8 3 3 2" xfId="17778"/>
    <cellStyle name="Input 2 8 3 4" xfId="17779"/>
    <cellStyle name="Input 2 8 3 4 2" xfId="17780"/>
    <cellStyle name="Input 2 8 3 5" xfId="17781"/>
    <cellStyle name="Input 2 8 3 5 2" xfId="17782"/>
    <cellStyle name="Input 2 8 3 6" xfId="17783"/>
    <cellStyle name="Input 2 8 3 6 2" xfId="17784"/>
    <cellStyle name="Input 2 8 3 7" xfId="17785"/>
    <cellStyle name="Input 2 8 3 8" xfId="17774"/>
    <cellStyle name="Input 2 8 30" xfId="17786"/>
    <cellStyle name="Input 2 8 30 2" xfId="17787"/>
    <cellStyle name="Input 2 8 31" xfId="17788"/>
    <cellStyle name="Input 2 8 31 2" xfId="17789"/>
    <cellStyle name="Input 2 8 32" xfId="17790"/>
    <cellStyle name="Input 2 8 32 2" xfId="17791"/>
    <cellStyle name="Input 2 8 33" xfId="17792"/>
    <cellStyle name="Input 2 8 34" xfId="17793"/>
    <cellStyle name="Input 2 8 35" xfId="17794"/>
    <cellStyle name="Input 2 8 36" xfId="17795"/>
    <cellStyle name="Input 2 8 37" xfId="17796"/>
    <cellStyle name="Input 2 8 38" xfId="17721"/>
    <cellStyle name="Input 2 8 39" xfId="2784"/>
    <cellStyle name="Input 2 8 4" xfId="17797"/>
    <cellStyle name="Input 2 8 4 2" xfId="17798"/>
    <cellStyle name="Input 2 8 5" xfId="17799"/>
    <cellStyle name="Input 2 8 5 2" xfId="17800"/>
    <cellStyle name="Input 2 8 6" xfId="17801"/>
    <cellStyle name="Input 2 8 6 2" xfId="17802"/>
    <cellStyle name="Input 2 8 7" xfId="17803"/>
    <cellStyle name="Input 2 8 7 2" xfId="17804"/>
    <cellStyle name="Input 2 8 8" xfId="17805"/>
    <cellStyle name="Input 2 8 8 2" xfId="17806"/>
    <cellStyle name="Input 2 8 9" xfId="17807"/>
    <cellStyle name="Input 2 8 9 2" xfId="17808"/>
    <cellStyle name="Input 2 9" xfId="998"/>
    <cellStyle name="Input 2 9 10" xfId="17810"/>
    <cellStyle name="Input 2 9 10 2" xfId="17811"/>
    <cellStyle name="Input 2 9 11" xfId="17812"/>
    <cellStyle name="Input 2 9 11 2" xfId="17813"/>
    <cellStyle name="Input 2 9 12" xfId="17814"/>
    <cellStyle name="Input 2 9 12 2" xfId="17815"/>
    <cellStyle name="Input 2 9 13" xfId="17816"/>
    <cellStyle name="Input 2 9 13 2" xfId="17817"/>
    <cellStyle name="Input 2 9 14" xfId="17818"/>
    <cellStyle name="Input 2 9 14 2" xfId="17819"/>
    <cellStyle name="Input 2 9 15" xfId="17820"/>
    <cellStyle name="Input 2 9 15 2" xfId="17821"/>
    <cellStyle name="Input 2 9 16" xfId="17822"/>
    <cellStyle name="Input 2 9 16 2" xfId="17823"/>
    <cellStyle name="Input 2 9 17" xfId="17824"/>
    <cellStyle name="Input 2 9 17 2" xfId="17825"/>
    <cellStyle name="Input 2 9 18" xfId="17826"/>
    <cellStyle name="Input 2 9 18 2" xfId="17827"/>
    <cellStyle name="Input 2 9 19" xfId="17828"/>
    <cellStyle name="Input 2 9 19 2" xfId="17829"/>
    <cellStyle name="Input 2 9 2" xfId="2068"/>
    <cellStyle name="Input 2 9 2 2" xfId="17831"/>
    <cellStyle name="Input 2 9 2 2 2" xfId="17832"/>
    <cellStyle name="Input 2 9 2 3" xfId="17833"/>
    <cellStyle name="Input 2 9 2 3 2" xfId="17834"/>
    <cellStyle name="Input 2 9 2 4" xfId="17835"/>
    <cellStyle name="Input 2 9 2 4 2" xfId="17836"/>
    <cellStyle name="Input 2 9 2 5" xfId="17837"/>
    <cellStyle name="Input 2 9 2 5 2" xfId="17838"/>
    <cellStyle name="Input 2 9 2 6" xfId="17839"/>
    <cellStyle name="Input 2 9 2 6 2" xfId="17840"/>
    <cellStyle name="Input 2 9 2 7" xfId="17841"/>
    <cellStyle name="Input 2 9 2 8" xfId="17830"/>
    <cellStyle name="Input 2 9 20" xfId="17842"/>
    <cellStyle name="Input 2 9 20 2" xfId="17843"/>
    <cellStyle name="Input 2 9 21" xfId="17844"/>
    <cellStyle name="Input 2 9 21 2" xfId="17845"/>
    <cellStyle name="Input 2 9 22" xfId="17846"/>
    <cellStyle name="Input 2 9 22 2" xfId="17847"/>
    <cellStyle name="Input 2 9 23" xfId="17848"/>
    <cellStyle name="Input 2 9 23 2" xfId="17849"/>
    <cellStyle name="Input 2 9 24" xfId="17850"/>
    <cellStyle name="Input 2 9 24 2" xfId="17851"/>
    <cellStyle name="Input 2 9 25" xfId="17852"/>
    <cellStyle name="Input 2 9 25 2" xfId="17853"/>
    <cellStyle name="Input 2 9 26" xfId="17854"/>
    <cellStyle name="Input 2 9 26 2" xfId="17855"/>
    <cellStyle name="Input 2 9 27" xfId="17856"/>
    <cellStyle name="Input 2 9 27 2" xfId="17857"/>
    <cellStyle name="Input 2 9 28" xfId="17858"/>
    <cellStyle name="Input 2 9 28 2" xfId="17859"/>
    <cellStyle name="Input 2 9 29" xfId="17860"/>
    <cellStyle name="Input 2 9 29 2" xfId="17861"/>
    <cellStyle name="Input 2 9 3" xfId="17862"/>
    <cellStyle name="Input 2 9 3 2" xfId="17863"/>
    <cellStyle name="Input 2 9 3 2 2" xfId="17864"/>
    <cellStyle name="Input 2 9 3 3" xfId="17865"/>
    <cellStyle name="Input 2 9 3 3 2" xfId="17866"/>
    <cellStyle name="Input 2 9 3 4" xfId="17867"/>
    <cellStyle name="Input 2 9 3 4 2" xfId="17868"/>
    <cellStyle name="Input 2 9 3 5" xfId="17869"/>
    <cellStyle name="Input 2 9 3 5 2" xfId="17870"/>
    <cellStyle name="Input 2 9 3 6" xfId="17871"/>
    <cellStyle name="Input 2 9 3 6 2" xfId="17872"/>
    <cellStyle name="Input 2 9 3 7" xfId="17873"/>
    <cellStyle name="Input 2 9 30" xfId="17874"/>
    <cellStyle name="Input 2 9 30 2" xfId="17875"/>
    <cellStyle name="Input 2 9 31" xfId="17876"/>
    <cellStyle name="Input 2 9 31 2" xfId="17877"/>
    <cellStyle name="Input 2 9 32" xfId="17878"/>
    <cellStyle name="Input 2 9 32 2" xfId="17879"/>
    <cellStyle name="Input 2 9 33" xfId="17880"/>
    <cellStyle name="Input 2 9 34" xfId="17881"/>
    <cellStyle name="Input 2 9 35" xfId="17882"/>
    <cellStyle name="Input 2 9 36" xfId="17883"/>
    <cellStyle name="Input 2 9 37" xfId="17884"/>
    <cellStyle name="Input 2 9 38" xfId="17809"/>
    <cellStyle name="Input 2 9 39" xfId="3514"/>
    <cellStyle name="Input 2 9 4" xfId="17885"/>
    <cellStyle name="Input 2 9 4 2" xfId="17886"/>
    <cellStyle name="Input 2 9 5" xfId="17887"/>
    <cellStyle name="Input 2 9 5 2" xfId="17888"/>
    <cellStyle name="Input 2 9 6" xfId="17889"/>
    <cellStyle name="Input 2 9 6 2" xfId="17890"/>
    <cellStyle name="Input 2 9 7" xfId="17891"/>
    <cellStyle name="Input 2 9 7 2" xfId="17892"/>
    <cellStyle name="Input 2 9 8" xfId="17893"/>
    <cellStyle name="Input 2 9 8 2" xfId="17894"/>
    <cellStyle name="Input 2 9 9" xfId="17895"/>
    <cellStyle name="Input 2 9 9 2" xfId="17896"/>
    <cellStyle name="Input 20" xfId="17897"/>
    <cellStyle name="Input 20 2" xfId="17898"/>
    <cellStyle name="Input 21" xfId="17899"/>
    <cellStyle name="Input 21 2" xfId="17900"/>
    <cellStyle name="Input 22" xfId="17901"/>
    <cellStyle name="Input 22 2" xfId="17902"/>
    <cellStyle name="Input 23" xfId="17903"/>
    <cellStyle name="Input 23 2" xfId="17904"/>
    <cellStyle name="Input 24" xfId="17905"/>
    <cellStyle name="Input 24 2" xfId="17906"/>
    <cellStyle name="Input 25" xfId="17907"/>
    <cellStyle name="Input 26" xfId="17908"/>
    <cellStyle name="Input 27" xfId="17909"/>
    <cellStyle name="Input 28" xfId="17910"/>
    <cellStyle name="Input 29" xfId="17911"/>
    <cellStyle name="Input 3" xfId="134"/>
    <cellStyle name="Input 3 10" xfId="683"/>
    <cellStyle name="Input 3 10 10" xfId="17914"/>
    <cellStyle name="Input 3 10 10 2" xfId="17915"/>
    <cellStyle name="Input 3 10 11" xfId="17916"/>
    <cellStyle name="Input 3 10 11 2" xfId="17917"/>
    <cellStyle name="Input 3 10 12" xfId="17918"/>
    <cellStyle name="Input 3 10 12 2" xfId="17919"/>
    <cellStyle name="Input 3 10 13" xfId="17920"/>
    <cellStyle name="Input 3 10 13 2" xfId="17921"/>
    <cellStyle name="Input 3 10 14" xfId="17922"/>
    <cellStyle name="Input 3 10 14 2" xfId="17923"/>
    <cellStyle name="Input 3 10 15" xfId="17924"/>
    <cellStyle name="Input 3 10 15 2" xfId="17925"/>
    <cellStyle name="Input 3 10 16" xfId="17926"/>
    <cellStyle name="Input 3 10 16 2" xfId="17927"/>
    <cellStyle name="Input 3 10 17" xfId="17928"/>
    <cellStyle name="Input 3 10 17 2" xfId="17929"/>
    <cellStyle name="Input 3 10 18" xfId="17930"/>
    <cellStyle name="Input 3 10 18 2" xfId="17931"/>
    <cellStyle name="Input 3 10 19" xfId="17932"/>
    <cellStyle name="Input 3 10 19 2" xfId="17933"/>
    <cellStyle name="Input 3 10 2" xfId="1801"/>
    <cellStyle name="Input 3 10 2 2" xfId="17935"/>
    <cellStyle name="Input 3 10 2 2 2" xfId="17936"/>
    <cellStyle name="Input 3 10 2 3" xfId="17937"/>
    <cellStyle name="Input 3 10 2 3 2" xfId="17938"/>
    <cellStyle name="Input 3 10 2 4" xfId="17939"/>
    <cellStyle name="Input 3 10 2 4 2" xfId="17940"/>
    <cellStyle name="Input 3 10 2 5" xfId="17941"/>
    <cellStyle name="Input 3 10 2 5 2" xfId="17942"/>
    <cellStyle name="Input 3 10 2 6" xfId="17943"/>
    <cellStyle name="Input 3 10 2 6 2" xfId="17944"/>
    <cellStyle name="Input 3 10 2 7" xfId="17945"/>
    <cellStyle name="Input 3 10 2 8" xfId="17934"/>
    <cellStyle name="Input 3 10 20" xfId="17946"/>
    <cellStyle name="Input 3 10 20 2" xfId="17947"/>
    <cellStyle name="Input 3 10 21" xfId="17948"/>
    <cellStyle name="Input 3 10 21 2" xfId="17949"/>
    <cellStyle name="Input 3 10 22" xfId="17950"/>
    <cellStyle name="Input 3 10 22 2" xfId="17951"/>
    <cellStyle name="Input 3 10 23" xfId="17952"/>
    <cellStyle name="Input 3 10 23 2" xfId="17953"/>
    <cellStyle name="Input 3 10 24" xfId="17954"/>
    <cellStyle name="Input 3 10 24 2" xfId="17955"/>
    <cellStyle name="Input 3 10 25" xfId="17956"/>
    <cellStyle name="Input 3 10 25 2" xfId="17957"/>
    <cellStyle name="Input 3 10 26" xfId="17958"/>
    <cellStyle name="Input 3 10 26 2" xfId="17959"/>
    <cellStyle name="Input 3 10 27" xfId="17960"/>
    <cellStyle name="Input 3 10 27 2" xfId="17961"/>
    <cellStyle name="Input 3 10 28" xfId="17962"/>
    <cellStyle name="Input 3 10 28 2" xfId="17963"/>
    <cellStyle name="Input 3 10 29" xfId="17964"/>
    <cellStyle name="Input 3 10 29 2" xfId="17965"/>
    <cellStyle name="Input 3 10 3" xfId="17966"/>
    <cellStyle name="Input 3 10 3 2" xfId="17967"/>
    <cellStyle name="Input 3 10 3 2 2" xfId="17968"/>
    <cellStyle name="Input 3 10 3 3" xfId="17969"/>
    <cellStyle name="Input 3 10 3 3 2" xfId="17970"/>
    <cellStyle name="Input 3 10 3 4" xfId="17971"/>
    <cellStyle name="Input 3 10 3 4 2" xfId="17972"/>
    <cellStyle name="Input 3 10 3 5" xfId="17973"/>
    <cellStyle name="Input 3 10 3 5 2" xfId="17974"/>
    <cellStyle name="Input 3 10 3 6" xfId="17975"/>
    <cellStyle name="Input 3 10 3 6 2" xfId="17976"/>
    <cellStyle name="Input 3 10 3 7" xfId="17977"/>
    <cellStyle name="Input 3 10 30" xfId="17978"/>
    <cellStyle name="Input 3 10 30 2" xfId="17979"/>
    <cellStyle name="Input 3 10 31" xfId="17980"/>
    <cellStyle name="Input 3 10 31 2" xfId="17981"/>
    <cellStyle name="Input 3 10 32" xfId="17982"/>
    <cellStyle name="Input 3 10 32 2" xfId="17983"/>
    <cellStyle name="Input 3 10 33" xfId="17984"/>
    <cellStyle name="Input 3 10 34" xfId="17985"/>
    <cellStyle name="Input 3 10 35" xfId="17986"/>
    <cellStyle name="Input 3 10 36" xfId="17987"/>
    <cellStyle name="Input 3 10 37" xfId="17988"/>
    <cellStyle name="Input 3 10 38" xfId="17913"/>
    <cellStyle name="Input 3 10 39" xfId="3200"/>
    <cellStyle name="Input 3 10 4" xfId="17989"/>
    <cellStyle name="Input 3 10 4 2" xfId="17990"/>
    <cellStyle name="Input 3 10 5" xfId="17991"/>
    <cellStyle name="Input 3 10 5 2" xfId="17992"/>
    <cellStyle name="Input 3 10 6" xfId="17993"/>
    <cellStyle name="Input 3 10 6 2" xfId="17994"/>
    <cellStyle name="Input 3 10 7" xfId="17995"/>
    <cellStyle name="Input 3 10 7 2" xfId="17996"/>
    <cellStyle name="Input 3 10 8" xfId="17997"/>
    <cellStyle name="Input 3 10 8 2" xfId="17998"/>
    <cellStyle name="Input 3 10 9" xfId="17999"/>
    <cellStyle name="Input 3 10 9 2" xfId="18000"/>
    <cellStyle name="Input 3 11" xfId="4230"/>
    <cellStyle name="Input 3 11 10" xfId="18002"/>
    <cellStyle name="Input 3 11 10 2" xfId="18003"/>
    <cellStyle name="Input 3 11 11" xfId="18004"/>
    <cellStyle name="Input 3 11 11 2" xfId="18005"/>
    <cellStyle name="Input 3 11 12" xfId="18006"/>
    <cellStyle name="Input 3 11 12 2" xfId="18007"/>
    <cellStyle name="Input 3 11 13" xfId="18008"/>
    <cellStyle name="Input 3 11 13 2" xfId="18009"/>
    <cellStyle name="Input 3 11 14" xfId="18010"/>
    <cellStyle name="Input 3 11 14 2" xfId="18011"/>
    <cellStyle name="Input 3 11 15" xfId="18012"/>
    <cellStyle name="Input 3 11 15 2" xfId="18013"/>
    <cellStyle name="Input 3 11 16" xfId="18014"/>
    <cellStyle name="Input 3 11 16 2" xfId="18015"/>
    <cellStyle name="Input 3 11 17" xfId="18016"/>
    <cellStyle name="Input 3 11 17 2" xfId="18017"/>
    <cellStyle name="Input 3 11 18" xfId="18018"/>
    <cellStyle name="Input 3 11 18 2" xfId="18019"/>
    <cellStyle name="Input 3 11 19" xfId="18020"/>
    <cellStyle name="Input 3 11 19 2" xfId="18021"/>
    <cellStyle name="Input 3 11 2" xfId="18022"/>
    <cellStyle name="Input 3 11 2 2" xfId="18023"/>
    <cellStyle name="Input 3 11 2 2 2" xfId="18024"/>
    <cellStyle name="Input 3 11 2 3" xfId="18025"/>
    <cellStyle name="Input 3 11 2 3 2" xfId="18026"/>
    <cellStyle name="Input 3 11 2 4" xfId="18027"/>
    <cellStyle name="Input 3 11 2 4 2" xfId="18028"/>
    <cellStyle name="Input 3 11 2 5" xfId="18029"/>
    <cellStyle name="Input 3 11 2 5 2" xfId="18030"/>
    <cellStyle name="Input 3 11 2 6" xfId="18031"/>
    <cellStyle name="Input 3 11 2 6 2" xfId="18032"/>
    <cellStyle name="Input 3 11 2 7" xfId="18033"/>
    <cellStyle name="Input 3 11 20" xfId="18034"/>
    <cellStyle name="Input 3 11 20 2" xfId="18035"/>
    <cellStyle name="Input 3 11 21" xfId="18036"/>
    <cellStyle name="Input 3 11 21 2" xfId="18037"/>
    <cellStyle name="Input 3 11 22" xfId="18038"/>
    <cellStyle name="Input 3 11 22 2" xfId="18039"/>
    <cellStyle name="Input 3 11 23" xfId="18040"/>
    <cellStyle name="Input 3 11 23 2" xfId="18041"/>
    <cellStyle name="Input 3 11 24" xfId="18042"/>
    <cellStyle name="Input 3 11 24 2" xfId="18043"/>
    <cellStyle name="Input 3 11 25" xfId="18044"/>
    <cellStyle name="Input 3 11 25 2" xfId="18045"/>
    <cellStyle name="Input 3 11 26" xfId="18046"/>
    <cellStyle name="Input 3 11 26 2" xfId="18047"/>
    <cellStyle name="Input 3 11 27" xfId="18048"/>
    <cellStyle name="Input 3 11 27 2" xfId="18049"/>
    <cellStyle name="Input 3 11 28" xfId="18050"/>
    <cellStyle name="Input 3 11 28 2" xfId="18051"/>
    <cellStyle name="Input 3 11 29" xfId="18052"/>
    <cellStyle name="Input 3 11 29 2" xfId="18053"/>
    <cellStyle name="Input 3 11 3" xfId="18054"/>
    <cellStyle name="Input 3 11 3 2" xfId="18055"/>
    <cellStyle name="Input 3 11 3 2 2" xfId="18056"/>
    <cellStyle name="Input 3 11 3 3" xfId="18057"/>
    <cellStyle name="Input 3 11 3 3 2" xfId="18058"/>
    <cellStyle name="Input 3 11 3 4" xfId="18059"/>
    <cellStyle name="Input 3 11 3 4 2" xfId="18060"/>
    <cellStyle name="Input 3 11 3 5" xfId="18061"/>
    <cellStyle name="Input 3 11 3 5 2" xfId="18062"/>
    <cellStyle name="Input 3 11 3 6" xfId="18063"/>
    <cellStyle name="Input 3 11 3 6 2" xfId="18064"/>
    <cellStyle name="Input 3 11 3 7" xfId="18065"/>
    <cellStyle name="Input 3 11 30" xfId="18066"/>
    <cellStyle name="Input 3 11 30 2" xfId="18067"/>
    <cellStyle name="Input 3 11 31" xfId="18068"/>
    <cellStyle name="Input 3 11 31 2" xfId="18069"/>
    <cellStyle name="Input 3 11 32" xfId="18070"/>
    <cellStyle name="Input 3 11 32 2" xfId="18071"/>
    <cellStyle name="Input 3 11 33" xfId="18072"/>
    <cellStyle name="Input 3 11 34" xfId="18073"/>
    <cellStyle name="Input 3 11 35" xfId="18074"/>
    <cellStyle name="Input 3 11 36" xfId="18075"/>
    <cellStyle name="Input 3 11 37" xfId="18076"/>
    <cellStyle name="Input 3 11 38" xfId="18001"/>
    <cellStyle name="Input 3 11 4" xfId="18077"/>
    <cellStyle name="Input 3 11 4 2" xfId="18078"/>
    <cellStyle name="Input 3 11 5" xfId="18079"/>
    <cellStyle name="Input 3 11 5 2" xfId="18080"/>
    <cellStyle name="Input 3 11 6" xfId="18081"/>
    <cellStyle name="Input 3 11 6 2" xfId="18082"/>
    <cellStyle name="Input 3 11 7" xfId="18083"/>
    <cellStyle name="Input 3 11 7 2" xfId="18084"/>
    <cellStyle name="Input 3 11 8" xfId="18085"/>
    <cellStyle name="Input 3 11 8 2" xfId="18086"/>
    <cellStyle name="Input 3 11 9" xfId="18087"/>
    <cellStyle name="Input 3 11 9 2" xfId="18088"/>
    <cellStyle name="Input 3 12" xfId="18089"/>
    <cellStyle name="Input 3 12 2" xfId="18090"/>
    <cellStyle name="Input 3 13" xfId="18091"/>
    <cellStyle name="Input 3 13 2" xfId="18092"/>
    <cellStyle name="Input 3 14" xfId="18093"/>
    <cellStyle name="Input 3 14 2" xfId="18094"/>
    <cellStyle name="Input 3 15" xfId="18095"/>
    <cellStyle name="Input 3 15 2" xfId="18096"/>
    <cellStyle name="Input 3 16" xfId="18097"/>
    <cellStyle name="Input 3 16 2" xfId="18098"/>
    <cellStyle name="Input 3 17" xfId="18099"/>
    <cellStyle name="Input 3 17 2" xfId="18100"/>
    <cellStyle name="Input 3 18" xfId="18101"/>
    <cellStyle name="Input 3 18 2" xfId="18102"/>
    <cellStyle name="Input 3 19" xfId="18103"/>
    <cellStyle name="Input 3 19 2" xfId="18104"/>
    <cellStyle name="Input 3 2" xfId="314"/>
    <cellStyle name="Input 3 2 10" xfId="18106"/>
    <cellStyle name="Input 3 2 10 2" xfId="18107"/>
    <cellStyle name="Input 3 2 11" xfId="18108"/>
    <cellStyle name="Input 3 2 11 2" xfId="18109"/>
    <cellStyle name="Input 3 2 12" xfId="18110"/>
    <cellStyle name="Input 3 2 12 2" xfId="18111"/>
    <cellStyle name="Input 3 2 13" xfId="18112"/>
    <cellStyle name="Input 3 2 13 2" xfId="18113"/>
    <cellStyle name="Input 3 2 14" xfId="18114"/>
    <cellStyle name="Input 3 2 14 2" xfId="18115"/>
    <cellStyle name="Input 3 2 15" xfId="18116"/>
    <cellStyle name="Input 3 2 15 2" xfId="18117"/>
    <cellStyle name="Input 3 2 16" xfId="18118"/>
    <cellStyle name="Input 3 2 16 2" xfId="18119"/>
    <cellStyle name="Input 3 2 17" xfId="18120"/>
    <cellStyle name="Input 3 2 17 2" xfId="18121"/>
    <cellStyle name="Input 3 2 18" xfId="18122"/>
    <cellStyle name="Input 3 2 18 2" xfId="18123"/>
    <cellStyle name="Input 3 2 19" xfId="18124"/>
    <cellStyle name="Input 3 2 19 2" xfId="18125"/>
    <cellStyle name="Input 3 2 2" xfId="412"/>
    <cellStyle name="Input 3 2 2 10" xfId="2933"/>
    <cellStyle name="Input 3 2 2 2" xfId="599"/>
    <cellStyle name="Input 3 2 2 2 2" xfId="1718"/>
    <cellStyle name="Input 3 2 2 2 2 2" xfId="18128"/>
    <cellStyle name="Input 3 2 2 2 3" xfId="18127"/>
    <cellStyle name="Input 3 2 2 2 4" xfId="3116"/>
    <cellStyle name="Input 3 2 2 3" xfId="999"/>
    <cellStyle name="Input 3 2 2 3 2" xfId="2069"/>
    <cellStyle name="Input 3 2 2 3 2 2" xfId="18130"/>
    <cellStyle name="Input 3 2 2 3 3" xfId="18129"/>
    <cellStyle name="Input 3 2 2 3 4" xfId="3515"/>
    <cellStyle name="Input 3 2 2 4" xfId="1000"/>
    <cellStyle name="Input 3 2 2 4 2" xfId="2070"/>
    <cellStyle name="Input 3 2 2 4 2 2" xfId="18132"/>
    <cellStyle name="Input 3 2 2 4 3" xfId="18131"/>
    <cellStyle name="Input 3 2 2 4 4" xfId="3516"/>
    <cellStyle name="Input 3 2 2 5" xfId="1001"/>
    <cellStyle name="Input 3 2 2 5 2" xfId="2071"/>
    <cellStyle name="Input 3 2 2 5 2 2" xfId="18134"/>
    <cellStyle name="Input 3 2 2 5 3" xfId="18133"/>
    <cellStyle name="Input 3 2 2 5 4" xfId="3517"/>
    <cellStyle name="Input 3 2 2 6" xfId="788"/>
    <cellStyle name="Input 3 2 2 6 2" xfId="4593"/>
    <cellStyle name="Input 3 2 2 6 2 2" xfId="18136"/>
    <cellStyle name="Input 3 2 2 6 3" xfId="18135"/>
    <cellStyle name="Input 3 2 2 6 4" xfId="3305"/>
    <cellStyle name="Input 3 2 2 7" xfId="4487"/>
    <cellStyle name="Input 3 2 2 7 2" xfId="18138"/>
    <cellStyle name="Input 3 2 2 7 3" xfId="18137"/>
    <cellStyle name="Input 3 2 2 8" xfId="18139"/>
    <cellStyle name="Input 3 2 2 9" xfId="18126"/>
    <cellStyle name="Input 3 2 20" xfId="18140"/>
    <cellStyle name="Input 3 2 20 2" xfId="18141"/>
    <cellStyle name="Input 3 2 21" xfId="18142"/>
    <cellStyle name="Input 3 2 21 2" xfId="18143"/>
    <cellStyle name="Input 3 2 22" xfId="18144"/>
    <cellStyle name="Input 3 2 22 2" xfId="18145"/>
    <cellStyle name="Input 3 2 23" xfId="18146"/>
    <cellStyle name="Input 3 2 23 2" xfId="18147"/>
    <cellStyle name="Input 3 2 24" xfId="18148"/>
    <cellStyle name="Input 3 2 24 2" xfId="18149"/>
    <cellStyle name="Input 3 2 25" xfId="18150"/>
    <cellStyle name="Input 3 2 25 2" xfId="18151"/>
    <cellStyle name="Input 3 2 26" xfId="18152"/>
    <cellStyle name="Input 3 2 26 2" xfId="18153"/>
    <cellStyle name="Input 3 2 27" xfId="18154"/>
    <cellStyle name="Input 3 2 27 2" xfId="18155"/>
    <cellStyle name="Input 3 2 28" xfId="18156"/>
    <cellStyle name="Input 3 2 28 2" xfId="18157"/>
    <cellStyle name="Input 3 2 29" xfId="18158"/>
    <cellStyle name="Input 3 2 29 2" xfId="18159"/>
    <cellStyle name="Input 3 2 3" xfId="469"/>
    <cellStyle name="Input 3 2 3 2" xfId="653"/>
    <cellStyle name="Input 3 2 3 2 2" xfId="1771"/>
    <cellStyle name="Input 3 2 3 2 2 2" xfId="18162"/>
    <cellStyle name="Input 3 2 3 2 3" xfId="18161"/>
    <cellStyle name="Input 3 2 3 2 4" xfId="3170"/>
    <cellStyle name="Input 3 2 3 3" xfId="1002"/>
    <cellStyle name="Input 3 2 3 3 2" xfId="2072"/>
    <cellStyle name="Input 3 2 3 3 2 2" xfId="18164"/>
    <cellStyle name="Input 3 2 3 3 3" xfId="18163"/>
    <cellStyle name="Input 3 2 3 3 4" xfId="3518"/>
    <cellStyle name="Input 3 2 3 4" xfId="1003"/>
    <cellStyle name="Input 3 2 3 4 2" xfId="2073"/>
    <cellStyle name="Input 3 2 3 4 2 2" xfId="18166"/>
    <cellStyle name="Input 3 2 3 4 3" xfId="18165"/>
    <cellStyle name="Input 3 2 3 4 4" xfId="3519"/>
    <cellStyle name="Input 3 2 3 5" xfId="1004"/>
    <cellStyle name="Input 3 2 3 5 2" xfId="2074"/>
    <cellStyle name="Input 3 2 3 5 2 2" xfId="18168"/>
    <cellStyle name="Input 3 2 3 5 3" xfId="18167"/>
    <cellStyle name="Input 3 2 3 5 4" xfId="3520"/>
    <cellStyle name="Input 3 2 3 6" xfId="1601"/>
    <cellStyle name="Input 3 2 3 6 2" xfId="18170"/>
    <cellStyle name="Input 3 2 3 6 3" xfId="18169"/>
    <cellStyle name="Input 3 2 3 7" xfId="18171"/>
    <cellStyle name="Input 3 2 3 8" xfId="18160"/>
    <cellStyle name="Input 3 2 3 9" xfId="2987"/>
    <cellStyle name="Input 3 2 30" xfId="18172"/>
    <cellStyle name="Input 3 2 30 2" xfId="18173"/>
    <cellStyle name="Input 3 2 31" xfId="18174"/>
    <cellStyle name="Input 3 2 31 2" xfId="18175"/>
    <cellStyle name="Input 3 2 32" xfId="18176"/>
    <cellStyle name="Input 3 2 32 2" xfId="18177"/>
    <cellStyle name="Input 3 2 33" xfId="18178"/>
    <cellStyle name="Input 3 2 33 2" xfId="18179"/>
    <cellStyle name="Input 3 2 34" xfId="18180"/>
    <cellStyle name="Input 3 2 35" xfId="18181"/>
    <cellStyle name="Input 3 2 36" xfId="18182"/>
    <cellStyle name="Input 3 2 37" xfId="18183"/>
    <cellStyle name="Input 3 2 38" xfId="18184"/>
    <cellStyle name="Input 3 2 39" xfId="18105"/>
    <cellStyle name="Input 3 2 4" xfId="524"/>
    <cellStyle name="Input 3 2 4 2" xfId="1005"/>
    <cellStyle name="Input 3 2 4 2 2" xfId="2075"/>
    <cellStyle name="Input 3 2 4 2 2 2" xfId="18187"/>
    <cellStyle name="Input 3 2 4 2 3" xfId="18186"/>
    <cellStyle name="Input 3 2 4 2 4" xfId="3521"/>
    <cellStyle name="Input 3 2 4 3" xfId="1650"/>
    <cellStyle name="Input 3 2 4 3 2" xfId="18189"/>
    <cellStyle name="Input 3 2 4 3 3" xfId="18188"/>
    <cellStyle name="Input 3 2 4 4" xfId="18190"/>
    <cellStyle name="Input 3 2 4 4 2" xfId="18191"/>
    <cellStyle name="Input 3 2 4 5" xfId="18192"/>
    <cellStyle name="Input 3 2 4 5 2" xfId="18193"/>
    <cellStyle name="Input 3 2 4 6" xfId="18194"/>
    <cellStyle name="Input 3 2 4 6 2" xfId="18195"/>
    <cellStyle name="Input 3 2 4 7" xfId="18196"/>
    <cellStyle name="Input 3 2 4 8" xfId="18185"/>
    <cellStyle name="Input 3 2 4 9" xfId="3041"/>
    <cellStyle name="Input 3 2 40" xfId="2718"/>
    <cellStyle name="Input 3 2 5" xfId="1006"/>
    <cellStyle name="Input 3 2 5 2" xfId="2076"/>
    <cellStyle name="Input 3 2 5 2 2" xfId="18198"/>
    <cellStyle name="Input 3 2 5 3" xfId="18197"/>
    <cellStyle name="Input 3 2 5 4" xfId="3522"/>
    <cellStyle name="Input 3 2 6" xfId="1007"/>
    <cellStyle name="Input 3 2 6 2" xfId="2077"/>
    <cellStyle name="Input 3 2 6 2 2" xfId="18200"/>
    <cellStyle name="Input 3 2 6 3" xfId="18199"/>
    <cellStyle name="Input 3 2 6 4" xfId="3523"/>
    <cellStyle name="Input 3 2 7" xfId="1008"/>
    <cellStyle name="Input 3 2 7 2" xfId="2078"/>
    <cellStyle name="Input 3 2 7 2 2" xfId="18202"/>
    <cellStyle name="Input 3 2 7 3" xfId="18201"/>
    <cellStyle name="Input 3 2 7 4" xfId="3524"/>
    <cellStyle name="Input 3 2 8" xfId="4266"/>
    <cellStyle name="Input 3 2 8 2" xfId="18204"/>
    <cellStyle name="Input 3 2 8 3" xfId="18203"/>
    <cellStyle name="Input 3 2 9" xfId="18205"/>
    <cellStyle name="Input 3 2 9 2" xfId="18206"/>
    <cellStyle name="Input 3 20" xfId="18207"/>
    <cellStyle name="Input 3 20 2" xfId="18208"/>
    <cellStyle name="Input 3 21" xfId="18209"/>
    <cellStyle name="Input 3 21 2" xfId="18210"/>
    <cellStyle name="Input 3 22" xfId="18211"/>
    <cellStyle name="Input 3 22 2" xfId="18212"/>
    <cellStyle name="Input 3 23" xfId="18213"/>
    <cellStyle name="Input 3 23 2" xfId="18214"/>
    <cellStyle name="Input 3 24" xfId="18215"/>
    <cellStyle name="Input 3 24 2" xfId="18216"/>
    <cellStyle name="Input 3 25" xfId="18217"/>
    <cellStyle name="Input 3 25 2" xfId="18218"/>
    <cellStyle name="Input 3 26" xfId="18219"/>
    <cellStyle name="Input 3 26 2" xfId="18220"/>
    <cellStyle name="Input 3 27" xfId="18221"/>
    <cellStyle name="Input 3 27 2" xfId="18222"/>
    <cellStyle name="Input 3 28" xfId="18223"/>
    <cellStyle name="Input 3 28 2" xfId="18224"/>
    <cellStyle name="Input 3 29" xfId="18225"/>
    <cellStyle name="Input 3 3" xfId="295"/>
    <cellStyle name="Input 3 3 10" xfId="18227"/>
    <cellStyle name="Input 3 3 10 2" xfId="18228"/>
    <cellStyle name="Input 3 3 11" xfId="18229"/>
    <cellStyle name="Input 3 3 11 2" xfId="18230"/>
    <cellStyle name="Input 3 3 12" xfId="18231"/>
    <cellStyle name="Input 3 3 12 2" xfId="18232"/>
    <cellStyle name="Input 3 3 13" xfId="18233"/>
    <cellStyle name="Input 3 3 13 2" xfId="18234"/>
    <cellStyle name="Input 3 3 14" xfId="18235"/>
    <cellStyle name="Input 3 3 14 2" xfId="18236"/>
    <cellStyle name="Input 3 3 15" xfId="18237"/>
    <cellStyle name="Input 3 3 15 2" xfId="18238"/>
    <cellStyle name="Input 3 3 16" xfId="18239"/>
    <cellStyle name="Input 3 3 16 2" xfId="18240"/>
    <cellStyle name="Input 3 3 17" xfId="18241"/>
    <cellStyle name="Input 3 3 17 2" xfId="18242"/>
    <cellStyle name="Input 3 3 18" xfId="18243"/>
    <cellStyle name="Input 3 3 18 2" xfId="18244"/>
    <cellStyle name="Input 3 3 19" xfId="18245"/>
    <cellStyle name="Input 3 3 19 2" xfId="18246"/>
    <cellStyle name="Input 3 3 2" xfId="510"/>
    <cellStyle name="Input 3 3 2 10" xfId="3027"/>
    <cellStyle name="Input 3 3 2 2" xfId="1009"/>
    <cellStyle name="Input 3 3 2 2 2" xfId="2079"/>
    <cellStyle name="Input 3 3 2 2 2 2" xfId="18249"/>
    <cellStyle name="Input 3 3 2 2 3" xfId="18248"/>
    <cellStyle name="Input 3 3 2 2 4" xfId="3525"/>
    <cellStyle name="Input 3 3 2 3" xfId="1636"/>
    <cellStyle name="Input 3 3 2 3 2" xfId="18251"/>
    <cellStyle name="Input 3 3 2 3 3" xfId="18250"/>
    <cellStyle name="Input 3 3 2 4" xfId="18252"/>
    <cellStyle name="Input 3 3 2 4 2" xfId="18253"/>
    <cellStyle name="Input 3 3 2 5" xfId="18254"/>
    <cellStyle name="Input 3 3 2 5 2" xfId="18255"/>
    <cellStyle name="Input 3 3 2 6" xfId="18256"/>
    <cellStyle name="Input 3 3 2 6 2" xfId="18257"/>
    <cellStyle name="Input 3 3 2 7" xfId="18258"/>
    <cellStyle name="Input 3 3 2 7 2" xfId="18259"/>
    <cellStyle name="Input 3 3 2 8" xfId="18260"/>
    <cellStyle name="Input 3 3 2 9" xfId="18247"/>
    <cellStyle name="Input 3 3 20" xfId="18261"/>
    <cellStyle name="Input 3 3 20 2" xfId="18262"/>
    <cellStyle name="Input 3 3 21" xfId="18263"/>
    <cellStyle name="Input 3 3 21 2" xfId="18264"/>
    <cellStyle name="Input 3 3 22" xfId="18265"/>
    <cellStyle name="Input 3 3 22 2" xfId="18266"/>
    <cellStyle name="Input 3 3 23" xfId="18267"/>
    <cellStyle name="Input 3 3 23 2" xfId="18268"/>
    <cellStyle name="Input 3 3 24" xfId="18269"/>
    <cellStyle name="Input 3 3 24 2" xfId="18270"/>
    <cellStyle name="Input 3 3 25" xfId="18271"/>
    <cellStyle name="Input 3 3 25 2" xfId="18272"/>
    <cellStyle name="Input 3 3 26" xfId="18273"/>
    <cellStyle name="Input 3 3 26 2" xfId="18274"/>
    <cellStyle name="Input 3 3 27" xfId="18275"/>
    <cellStyle name="Input 3 3 27 2" xfId="18276"/>
    <cellStyle name="Input 3 3 28" xfId="18277"/>
    <cellStyle name="Input 3 3 28 2" xfId="18278"/>
    <cellStyle name="Input 3 3 29" xfId="18279"/>
    <cellStyle name="Input 3 3 29 2" xfId="18280"/>
    <cellStyle name="Input 3 3 3" xfId="1010"/>
    <cellStyle name="Input 3 3 3 2" xfId="2080"/>
    <cellStyle name="Input 3 3 3 2 2" xfId="18283"/>
    <cellStyle name="Input 3 3 3 2 3" xfId="18282"/>
    <cellStyle name="Input 3 3 3 3" xfId="18284"/>
    <cellStyle name="Input 3 3 3 3 2" xfId="18285"/>
    <cellStyle name="Input 3 3 3 4" xfId="18286"/>
    <cellStyle name="Input 3 3 3 4 2" xfId="18287"/>
    <cellStyle name="Input 3 3 3 5" xfId="18288"/>
    <cellStyle name="Input 3 3 3 5 2" xfId="18289"/>
    <cellStyle name="Input 3 3 3 6" xfId="18290"/>
    <cellStyle name="Input 3 3 3 6 2" xfId="18291"/>
    <cellStyle name="Input 3 3 3 7" xfId="18292"/>
    <cellStyle name="Input 3 3 3 8" xfId="18281"/>
    <cellStyle name="Input 3 3 3 9" xfId="3526"/>
    <cellStyle name="Input 3 3 30" xfId="18293"/>
    <cellStyle name="Input 3 3 30 2" xfId="18294"/>
    <cellStyle name="Input 3 3 31" xfId="18295"/>
    <cellStyle name="Input 3 3 31 2" xfId="18296"/>
    <cellStyle name="Input 3 3 32" xfId="18297"/>
    <cellStyle name="Input 3 3 32 2" xfId="18298"/>
    <cellStyle name="Input 3 3 33" xfId="18299"/>
    <cellStyle name="Input 3 3 33 2" xfId="18300"/>
    <cellStyle name="Input 3 3 34" xfId="18301"/>
    <cellStyle name="Input 3 3 35" xfId="18302"/>
    <cellStyle name="Input 3 3 36" xfId="18303"/>
    <cellStyle name="Input 3 3 37" xfId="18304"/>
    <cellStyle name="Input 3 3 38" xfId="18305"/>
    <cellStyle name="Input 3 3 39" xfId="18226"/>
    <cellStyle name="Input 3 3 4" xfId="1011"/>
    <cellStyle name="Input 3 3 4 2" xfId="2081"/>
    <cellStyle name="Input 3 3 4 2 2" xfId="18308"/>
    <cellStyle name="Input 3 3 4 2 3" xfId="18307"/>
    <cellStyle name="Input 3 3 4 3" xfId="18309"/>
    <cellStyle name="Input 3 3 4 3 2" xfId="18310"/>
    <cellStyle name="Input 3 3 4 4" xfId="18311"/>
    <cellStyle name="Input 3 3 4 4 2" xfId="18312"/>
    <cellStyle name="Input 3 3 4 5" xfId="18313"/>
    <cellStyle name="Input 3 3 4 5 2" xfId="18314"/>
    <cellStyle name="Input 3 3 4 6" xfId="18315"/>
    <cellStyle name="Input 3 3 4 6 2" xfId="18316"/>
    <cellStyle name="Input 3 3 4 7" xfId="18317"/>
    <cellStyle name="Input 3 3 4 8" xfId="18306"/>
    <cellStyle name="Input 3 3 4 9" xfId="3527"/>
    <cellStyle name="Input 3 3 40" xfId="2838"/>
    <cellStyle name="Input 3 3 5" xfId="1012"/>
    <cellStyle name="Input 3 3 5 2" xfId="2082"/>
    <cellStyle name="Input 3 3 5 2 2" xfId="18319"/>
    <cellStyle name="Input 3 3 5 3" xfId="18318"/>
    <cellStyle name="Input 3 3 5 4" xfId="3528"/>
    <cellStyle name="Input 3 3 6" xfId="708"/>
    <cellStyle name="Input 3 3 6 2" xfId="1826"/>
    <cellStyle name="Input 3 3 6 2 2" xfId="18321"/>
    <cellStyle name="Input 3 3 6 3" xfId="18320"/>
    <cellStyle name="Input 3 3 6 4" xfId="3225"/>
    <cellStyle name="Input 3 3 7" xfId="1506"/>
    <cellStyle name="Input 3 3 7 2" xfId="18323"/>
    <cellStyle name="Input 3 3 7 3" xfId="18322"/>
    <cellStyle name="Input 3 3 8" xfId="18324"/>
    <cellStyle name="Input 3 3 8 2" xfId="18325"/>
    <cellStyle name="Input 3 3 9" xfId="18326"/>
    <cellStyle name="Input 3 3 9 2" xfId="18327"/>
    <cellStyle name="Input 3 30" xfId="18328"/>
    <cellStyle name="Input 3 31" xfId="18329"/>
    <cellStyle name="Input 3 32" xfId="17912"/>
    <cellStyle name="Input 3 33" xfId="2698"/>
    <cellStyle name="Input 3 4" xfId="398"/>
    <cellStyle name="Input 3 4 10" xfId="18331"/>
    <cellStyle name="Input 3 4 10 2" xfId="18332"/>
    <cellStyle name="Input 3 4 11" xfId="18333"/>
    <cellStyle name="Input 3 4 11 2" xfId="18334"/>
    <cellStyle name="Input 3 4 12" xfId="18335"/>
    <cellStyle name="Input 3 4 12 2" xfId="18336"/>
    <cellStyle name="Input 3 4 13" xfId="18337"/>
    <cellStyle name="Input 3 4 13 2" xfId="18338"/>
    <cellStyle name="Input 3 4 14" xfId="18339"/>
    <cellStyle name="Input 3 4 14 2" xfId="18340"/>
    <cellStyle name="Input 3 4 15" xfId="18341"/>
    <cellStyle name="Input 3 4 15 2" xfId="18342"/>
    <cellStyle name="Input 3 4 16" xfId="18343"/>
    <cellStyle name="Input 3 4 16 2" xfId="18344"/>
    <cellStyle name="Input 3 4 17" xfId="18345"/>
    <cellStyle name="Input 3 4 17 2" xfId="18346"/>
    <cellStyle name="Input 3 4 18" xfId="18347"/>
    <cellStyle name="Input 3 4 18 2" xfId="18348"/>
    <cellStyle name="Input 3 4 19" xfId="18349"/>
    <cellStyle name="Input 3 4 19 2" xfId="18350"/>
    <cellStyle name="Input 3 4 2" xfId="585"/>
    <cellStyle name="Input 3 4 2 10" xfId="3102"/>
    <cellStyle name="Input 3 4 2 2" xfId="1704"/>
    <cellStyle name="Input 3 4 2 2 2" xfId="18353"/>
    <cellStyle name="Input 3 4 2 2 3" xfId="18352"/>
    <cellStyle name="Input 3 4 2 3" xfId="18354"/>
    <cellStyle name="Input 3 4 2 3 2" xfId="18355"/>
    <cellStyle name="Input 3 4 2 4" xfId="18356"/>
    <cellStyle name="Input 3 4 2 4 2" xfId="18357"/>
    <cellStyle name="Input 3 4 2 5" xfId="18358"/>
    <cellStyle name="Input 3 4 2 5 2" xfId="18359"/>
    <cellStyle name="Input 3 4 2 6" xfId="18360"/>
    <cellStyle name="Input 3 4 2 6 2" xfId="18361"/>
    <cellStyle name="Input 3 4 2 7" xfId="18362"/>
    <cellStyle name="Input 3 4 2 7 2" xfId="18363"/>
    <cellStyle name="Input 3 4 2 8" xfId="18364"/>
    <cellStyle name="Input 3 4 2 9" xfId="18351"/>
    <cellStyle name="Input 3 4 20" xfId="18365"/>
    <cellStyle name="Input 3 4 20 2" xfId="18366"/>
    <cellStyle name="Input 3 4 21" xfId="18367"/>
    <cellStyle name="Input 3 4 21 2" xfId="18368"/>
    <cellStyle name="Input 3 4 22" xfId="18369"/>
    <cellStyle name="Input 3 4 22 2" xfId="18370"/>
    <cellStyle name="Input 3 4 23" xfId="18371"/>
    <cellStyle name="Input 3 4 23 2" xfId="18372"/>
    <cellStyle name="Input 3 4 24" xfId="18373"/>
    <cellStyle name="Input 3 4 24 2" xfId="18374"/>
    <cellStyle name="Input 3 4 25" xfId="18375"/>
    <cellStyle name="Input 3 4 25 2" xfId="18376"/>
    <cellStyle name="Input 3 4 26" xfId="18377"/>
    <cellStyle name="Input 3 4 26 2" xfId="18378"/>
    <cellStyle name="Input 3 4 27" xfId="18379"/>
    <cellStyle name="Input 3 4 27 2" xfId="18380"/>
    <cellStyle name="Input 3 4 28" xfId="18381"/>
    <cellStyle name="Input 3 4 28 2" xfId="18382"/>
    <cellStyle name="Input 3 4 29" xfId="18383"/>
    <cellStyle name="Input 3 4 29 2" xfId="18384"/>
    <cellStyle name="Input 3 4 3" xfId="1013"/>
    <cellStyle name="Input 3 4 3 2" xfId="2083"/>
    <cellStyle name="Input 3 4 3 2 2" xfId="18387"/>
    <cellStyle name="Input 3 4 3 2 3" xfId="18386"/>
    <cellStyle name="Input 3 4 3 3" xfId="18388"/>
    <cellStyle name="Input 3 4 3 3 2" xfId="18389"/>
    <cellStyle name="Input 3 4 3 4" xfId="18390"/>
    <cellStyle name="Input 3 4 3 4 2" xfId="18391"/>
    <cellStyle name="Input 3 4 3 5" xfId="18392"/>
    <cellStyle name="Input 3 4 3 5 2" xfId="18393"/>
    <cellStyle name="Input 3 4 3 6" xfId="18394"/>
    <cellStyle name="Input 3 4 3 6 2" xfId="18395"/>
    <cellStyle name="Input 3 4 3 7" xfId="18396"/>
    <cellStyle name="Input 3 4 3 8" xfId="18385"/>
    <cellStyle name="Input 3 4 3 9" xfId="3529"/>
    <cellStyle name="Input 3 4 30" xfId="18397"/>
    <cellStyle name="Input 3 4 30 2" xfId="18398"/>
    <cellStyle name="Input 3 4 31" xfId="18399"/>
    <cellStyle name="Input 3 4 31 2" xfId="18400"/>
    <cellStyle name="Input 3 4 32" xfId="18401"/>
    <cellStyle name="Input 3 4 32 2" xfId="18402"/>
    <cellStyle name="Input 3 4 33" xfId="18403"/>
    <cellStyle name="Input 3 4 33 2" xfId="18404"/>
    <cellStyle name="Input 3 4 34" xfId="18405"/>
    <cellStyle name="Input 3 4 35" xfId="18406"/>
    <cellStyle name="Input 3 4 36" xfId="18407"/>
    <cellStyle name="Input 3 4 37" xfId="18408"/>
    <cellStyle name="Input 3 4 38" xfId="18409"/>
    <cellStyle name="Input 3 4 39" xfId="18330"/>
    <cellStyle name="Input 3 4 4" xfId="1014"/>
    <cellStyle name="Input 3 4 4 2" xfId="2084"/>
    <cellStyle name="Input 3 4 4 2 2" xfId="18412"/>
    <cellStyle name="Input 3 4 4 2 3" xfId="18411"/>
    <cellStyle name="Input 3 4 4 3" xfId="18413"/>
    <cellStyle name="Input 3 4 4 3 2" xfId="18414"/>
    <cellStyle name="Input 3 4 4 4" xfId="18415"/>
    <cellStyle name="Input 3 4 4 4 2" xfId="18416"/>
    <cellStyle name="Input 3 4 4 5" xfId="18417"/>
    <cellStyle name="Input 3 4 4 5 2" xfId="18418"/>
    <cellStyle name="Input 3 4 4 6" xfId="18419"/>
    <cellStyle name="Input 3 4 4 6 2" xfId="18420"/>
    <cellStyle name="Input 3 4 4 7" xfId="18421"/>
    <cellStyle name="Input 3 4 4 8" xfId="18410"/>
    <cellStyle name="Input 3 4 4 9" xfId="3530"/>
    <cellStyle name="Input 3 4 40" xfId="2919"/>
    <cellStyle name="Input 3 4 5" xfId="1015"/>
    <cellStyle name="Input 3 4 5 2" xfId="2085"/>
    <cellStyle name="Input 3 4 5 2 2" xfId="18423"/>
    <cellStyle name="Input 3 4 5 3" xfId="18422"/>
    <cellStyle name="Input 3 4 5 4" xfId="3531"/>
    <cellStyle name="Input 3 4 6" xfId="774"/>
    <cellStyle name="Input 3 4 6 2" xfId="4579"/>
    <cellStyle name="Input 3 4 6 2 2" xfId="18425"/>
    <cellStyle name="Input 3 4 6 3" xfId="18424"/>
    <cellStyle name="Input 3 4 6 4" xfId="3291"/>
    <cellStyle name="Input 3 4 7" xfId="4473"/>
    <cellStyle name="Input 3 4 7 2" xfId="18427"/>
    <cellStyle name="Input 3 4 7 3" xfId="18426"/>
    <cellStyle name="Input 3 4 8" xfId="18428"/>
    <cellStyle name="Input 3 4 8 2" xfId="18429"/>
    <cellStyle name="Input 3 4 9" xfId="18430"/>
    <cellStyle name="Input 3 4 9 2" xfId="18431"/>
    <cellStyle name="Input 3 5" xfId="455"/>
    <cellStyle name="Input 3 5 10" xfId="18433"/>
    <cellStyle name="Input 3 5 10 2" xfId="18434"/>
    <cellStyle name="Input 3 5 11" xfId="18435"/>
    <cellStyle name="Input 3 5 11 2" xfId="18436"/>
    <cellStyle name="Input 3 5 12" xfId="18437"/>
    <cellStyle name="Input 3 5 12 2" xfId="18438"/>
    <cellStyle name="Input 3 5 13" xfId="18439"/>
    <cellStyle name="Input 3 5 13 2" xfId="18440"/>
    <cellStyle name="Input 3 5 14" xfId="18441"/>
    <cellStyle name="Input 3 5 14 2" xfId="18442"/>
    <cellStyle name="Input 3 5 15" xfId="18443"/>
    <cellStyle name="Input 3 5 15 2" xfId="18444"/>
    <cellStyle name="Input 3 5 16" xfId="18445"/>
    <cellStyle name="Input 3 5 16 2" xfId="18446"/>
    <cellStyle name="Input 3 5 17" xfId="18447"/>
    <cellStyle name="Input 3 5 17 2" xfId="18448"/>
    <cellStyle name="Input 3 5 18" xfId="18449"/>
    <cellStyle name="Input 3 5 18 2" xfId="18450"/>
    <cellStyle name="Input 3 5 19" xfId="18451"/>
    <cellStyle name="Input 3 5 19 2" xfId="18452"/>
    <cellStyle name="Input 3 5 2" xfId="639"/>
    <cellStyle name="Input 3 5 2 10" xfId="3156"/>
    <cellStyle name="Input 3 5 2 2" xfId="1757"/>
    <cellStyle name="Input 3 5 2 2 2" xfId="18455"/>
    <cellStyle name="Input 3 5 2 2 3" xfId="18454"/>
    <cellStyle name="Input 3 5 2 3" xfId="18456"/>
    <cellStyle name="Input 3 5 2 3 2" xfId="18457"/>
    <cellStyle name="Input 3 5 2 4" xfId="18458"/>
    <cellStyle name="Input 3 5 2 4 2" xfId="18459"/>
    <cellStyle name="Input 3 5 2 5" xfId="18460"/>
    <cellStyle name="Input 3 5 2 5 2" xfId="18461"/>
    <cellStyle name="Input 3 5 2 6" xfId="18462"/>
    <cellStyle name="Input 3 5 2 6 2" xfId="18463"/>
    <cellStyle name="Input 3 5 2 7" xfId="18464"/>
    <cellStyle name="Input 3 5 2 7 2" xfId="18465"/>
    <cellStyle name="Input 3 5 2 8" xfId="18466"/>
    <cellStyle name="Input 3 5 2 9" xfId="18453"/>
    <cellStyle name="Input 3 5 20" xfId="18467"/>
    <cellStyle name="Input 3 5 20 2" xfId="18468"/>
    <cellStyle name="Input 3 5 21" xfId="18469"/>
    <cellStyle name="Input 3 5 21 2" xfId="18470"/>
    <cellStyle name="Input 3 5 22" xfId="18471"/>
    <cellStyle name="Input 3 5 22 2" xfId="18472"/>
    <cellStyle name="Input 3 5 23" xfId="18473"/>
    <cellStyle name="Input 3 5 23 2" xfId="18474"/>
    <cellStyle name="Input 3 5 24" xfId="18475"/>
    <cellStyle name="Input 3 5 24 2" xfId="18476"/>
    <cellStyle name="Input 3 5 25" xfId="18477"/>
    <cellStyle name="Input 3 5 25 2" xfId="18478"/>
    <cellStyle name="Input 3 5 26" xfId="18479"/>
    <cellStyle name="Input 3 5 26 2" xfId="18480"/>
    <cellStyle name="Input 3 5 27" xfId="18481"/>
    <cellStyle name="Input 3 5 27 2" xfId="18482"/>
    <cellStyle name="Input 3 5 28" xfId="18483"/>
    <cellStyle name="Input 3 5 28 2" xfId="18484"/>
    <cellStyle name="Input 3 5 29" xfId="18485"/>
    <cellStyle name="Input 3 5 29 2" xfId="18486"/>
    <cellStyle name="Input 3 5 3" xfId="1016"/>
    <cellStyle name="Input 3 5 3 2" xfId="2086"/>
    <cellStyle name="Input 3 5 3 2 2" xfId="18489"/>
    <cellStyle name="Input 3 5 3 2 3" xfId="18488"/>
    <cellStyle name="Input 3 5 3 3" xfId="18490"/>
    <cellStyle name="Input 3 5 3 3 2" xfId="18491"/>
    <cellStyle name="Input 3 5 3 4" xfId="18492"/>
    <cellStyle name="Input 3 5 3 4 2" xfId="18493"/>
    <cellStyle name="Input 3 5 3 5" xfId="18494"/>
    <cellStyle name="Input 3 5 3 5 2" xfId="18495"/>
    <cellStyle name="Input 3 5 3 6" xfId="18496"/>
    <cellStyle name="Input 3 5 3 6 2" xfId="18497"/>
    <cellStyle name="Input 3 5 3 7" xfId="18498"/>
    <cellStyle name="Input 3 5 3 8" xfId="18487"/>
    <cellStyle name="Input 3 5 3 9" xfId="3532"/>
    <cellStyle name="Input 3 5 30" xfId="18499"/>
    <cellStyle name="Input 3 5 30 2" xfId="18500"/>
    <cellStyle name="Input 3 5 31" xfId="18501"/>
    <cellStyle name="Input 3 5 31 2" xfId="18502"/>
    <cellStyle name="Input 3 5 32" xfId="18503"/>
    <cellStyle name="Input 3 5 32 2" xfId="18504"/>
    <cellStyle name="Input 3 5 33" xfId="18505"/>
    <cellStyle name="Input 3 5 33 2" xfId="18506"/>
    <cellStyle name="Input 3 5 34" xfId="18507"/>
    <cellStyle name="Input 3 5 35" xfId="18508"/>
    <cellStyle name="Input 3 5 36" xfId="18509"/>
    <cellStyle name="Input 3 5 37" xfId="18510"/>
    <cellStyle name="Input 3 5 38" xfId="18511"/>
    <cellStyle name="Input 3 5 39" xfId="18432"/>
    <cellStyle name="Input 3 5 4" xfId="1017"/>
    <cellStyle name="Input 3 5 4 2" xfId="2087"/>
    <cellStyle name="Input 3 5 4 2 2" xfId="18514"/>
    <cellStyle name="Input 3 5 4 2 3" xfId="18513"/>
    <cellStyle name="Input 3 5 4 3" xfId="18515"/>
    <cellStyle name="Input 3 5 4 3 2" xfId="18516"/>
    <cellStyle name="Input 3 5 4 4" xfId="18517"/>
    <cellStyle name="Input 3 5 4 4 2" xfId="18518"/>
    <cellStyle name="Input 3 5 4 5" xfId="18519"/>
    <cellStyle name="Input 3 5 4 5 2" xfId="18520"/>
    <cellStyle name="Input 3 5 4 6" xfId="18521"/>
    <cellStyle name="Input 3 5 4 6 2" xfId="18522"/>
    <cellStyle name="Input 3 5 4 7" xfId="18523"/>
    <cellStyle name="Input 3 5 4 8" xfId="18512"/>
    <cellStyle name="Input 3 5 4 9" xfId="3533"/>
    <cellStyle name="Input 3 5 40" xfId="2973"/>
    <cellStyle name="Input 3 5 5" xfId="1018"/>
    <cellStyle name="Input 3 5 5 2" xfId="2088"/>
    <cellStyle name="Input 3 5 5 2 2" xfId="18525"/>
    <cellStyle name="Input 3 5 5 3" xfId="18524"/>
    <cellStyle name="Input 3 5 5 4" xfId="3534"/>
    <cellStyle name="Input 3 5 6" xfId="1587"/>
    <cellStyle name="Input 3 5 6 2" xfId="18527"/>
    <cellStyle name="Input 3 5 6 3" xfId="18526"/>
    <cellStyle name="Input 3 5 7" xfId="18528"/>
    <cellStyle name="Input 3 5 7 2" xfId="18529"/>
    <cellStyle name="Input 3 5 8" xfId="18530"/>
    <cellStyle name="Input 3 5 8 2" xfId="18531"/>
    <cellStyle name="Input 3 5 9" xfId="18532"/>
    <cellStyle name="Input 3 5 9 2" xfId="18533"/>
    <cellStyle name="Input 3 6" xfId="261"/>
    <cellStyle name="Input 3 6 10" xfId="18535"/>
    <cellStyle name="Input 3 6 10 2" xfId="18536"/>
    <cellStyle name="Input 3 6 11" xfId="18537"/>
    <cellStyle name="Input 3 6 11 2" xfId="18538"/>
    <cellStyle name="Input 3 6 12" xfId="18539"/>
    <cellStyle name="Input 3 6 12 2" xfId="18540"/>
    <cellStyle name="Input 3 6 13" xfId="18541"/>
    <cellStyle name="Input 3 6 13 2" xfId="18542"/>
    <cellStyle name="Input 3 6 14" xfId="18543"/>
    <cellStyle name="Input 3 6 14 2" xfId="18544"/>
    <cellStyle name="Input 3 6 15" xfId="18545"/>
    <cellStyle name="Input 3 6 15 2" xfId="18546"/>
    <cellStyle name="Input 3 6 16" xfId="18547"/>
    <cellStyle name="Input 3 6 16 2" xfId="18548"/>
    <cellStyle name="Input 3 6 17" xfId="18549"/>
    <cellStyle name="Input 3 6 17 2" xfId="18550"/>
    <cellStyle name="Input 3 6 18" xfId="18551"/>
    <cellStyle name="Input 3 6 18 2" xfId="18552"/>
    <cellStyle name="Input 3 6 19" xfId="18553"/>
    <cellStyle name="Input 3 6 19 2" xfId="18554"/>
    <cellStyle name="Input 3 6 2" xfId="1019"/>
    <cellStyle name="Input 3 6 2 2" xfId="2089"/>
    <cellStyle name="Input 3 6 2 2 2" xfId="18557"/>
    <cellStyle name="Input 3 6 2 2 3" xfId="18556"/>
    <cellStyle name="Input 3 6 2 3" xfId="18558"/>
    <cellStyle name="Input 3 6 2 3 2" xfId="18559"/>
    <cellStyle name="Input 3 6 2 4" xfId="18560"/>
    <cellStyle name="Input 3 6 2 4 2" xfId="18561"/>
    <cellStyle name="Input 3 6 2 5" xfId="18562"/>
    <cellStyle name="Input 3 6 2 5 2" xfId="18563"/>
    <cellStyle name="Input 3 6 2 6" xfId="18564"/>
    <cellStyle name="Input 3 6 2 6 2" xfId="18565"/>
    <cellStyle name="Input 3 6 2 7" xfId="18566"/>
    <cellStyle name="Input 3 6 2 8" xfId="18555"/>
    <cellStyle name="Input 3 6 2 9" xfId="3535"/>
    <cellStyle name="Input 3 6 20" xfId="18567"/>
    <cellStyle name="Input 3 6 20 2" xfId="18568"/>
    <cellStyle name="Input 3 6 21" xfId="18569"/>
    <cellStyle name="Input 3 6 21 2" xfId="18570"/>
    <cellStyle name="Input 3 6 22" xfId="18571"/>
    <cellStyle name="Input 3 6 22 2" xfId="18572"/>
    <cellStyle name="Input 3 6 23" xfId="18573"/>
    <cellStyle name="Input 3 6 23 2" xfId="18574"/>
    <cellStyle name="Input 3 6 24" xfId="18575"/>
    <cellStyle name="Input 3 6 24 2" xfId="18576"/>
    <cellStyle name="Input 3 6 25" xfId="18577"/>
    <cellStyle name="Input 3 6 25 2" xfId="18578"/>
    <cellStyle name="Input 3 6 26" xfId="18579"/>
    <cellStyle name="Input 3 6 26 2" xfId="18580"/>
    <cellStyle name="Input 3 6 27" xfId="18581"/>
    <cellStyle name="Input 3 6 27 2" xfId="18582"/>
    <cellStyle name="Input 3 6 28" xfId="18583"/>
    <cellStyle name="Input 3 6 28 2" xfId="18584"/>
    <cellStyle name="Input 3 6 29" xfId="18585"/>
    <cellStyle name="Input 3 6 29 2" xfId="18586"/>
    <cellStyle name="Input 3 6 3" xfId="1480"/>
    <cellStyle name="Input 3 6 3 2" xfId="18588"/>
    <cellStyle name="Input 3 6 3 2 2" xfId="18589"/>
    <cellStyle name="Input 3 6 3 3" xfId="18590"/>
    <cellStyle name="Input 3 6 3 3 2" xfId="18591"/>
    <cellStyle name="Input 3 6 3 4" xfId="18592"/>
    <cellStyle name="Input 3 6 3 4 2" xfId="18593"/>
    <cellStyle name="Input 3 6 3 5" xfId="18594"/>
    <cellStyle name="Input 3 6 3 5 2" xfId="18595"/>
    <cellStyle name="Input 3 6 3 6" xfId="18596"/>
    <cellStyle name="Input 3 6 3 6 2" xfId="18597"/>
    <cellStyle name="Input 3 6 3 7" xfId="18598"/>
    <cellStyle name="Input 3 6 3 8" xfId="18587"/>
    <cellStyle name="Input 3 6 30" xfId="18599"/>
    <cellStyle name="Input 3 6 30 2" xfId="18600"/>
    <cellStyle name="Input 3 6 31" xfId="18601"/>
    <cellStyle name="Input 3 6 31 2" xfId="18602"/>
    <cellStyle name="Input 3 6 32" xfId="18603"/>
    <cellStyle name="Input 3 6 32 2" xfId="18604"/>
    <cellStyle name="Input 3 6 33" xfId="18605"/>
    <cellStyle name="Input 3 6 34" xfId="18606"/>
    <cellStyle name="Input 3 6 35" xfId="18607"/>
    <cellStyle name="Input 3 6 36" xfId="18608"/>
    <cellStyle name="Input 3 6 37" xfId="18609"/>
    <cellStyle name="Input 3 6 38" xfId="18534"/>
    <cellStyle name="Input 3 6 39" xfId="2812"/>
    <cellStyle name="Input 3 6 4" xfId="18610"/>
    <cellStyle name="Input 3 6 4 2" xfId="18611"/>
    <cellStyle name="Input 3 6 5" xfId="18612"/>
    <cellStyle name="Input 3 6 5 2" xfId="18613"/>
    <cellStyle name="Input 3 6 6" xfId="18614"/>
    <cellStyle name="Input 3 6 6 2" xfId="18615"/>
    <cellStyle name="Input 3 6 7" xfId="18616"/>
    <cellStyle name="Input 3 6 7 2" xfId="18617"/>
    <cellStyle name="Input 3 6 8" xfId="18618"/>
    <cellStyle name="Input 3 6 8 2" xfId="18619"/>
    <cellStyle name="Input 3 6 9" xfId="18620"/>
    <cellStyle name="Input 3 6 9 2" xfId="18621"/>
    <cellStyle name="Input 3 7" xfId="494"/>
    <cellStyle name="Input 3 7 10" xfId="18623"/>
    <cellStyle name="Input 3 7 10 2" xfId="18624"/>
    <cellStyle name="Input 3 7 11" xfId="18625"/>
    <cellStyle name="Input 3 7 11 2" xfId="18626"/>
    <cellStyle name="Input 3 7 12" xfId="18627"/>
    <cellStyle name="Input 3 7 12 2" xfId="18628"/>
    <cellStyle name="Input 3 7 13" xfId="18629"/>
    <cellStyle name="Input 3 7 13 2" xfId="18630"/>
    <cellStyle name="Input 3 7 14" xfId="18631"/>
    <cellStyle name="Input 3 7 14 2" xfId="18632"/>
    <cellStyle name="Input 3 7 15" xfId="18633"/>
    <cellStyle name="Input 3 7 15 2" xfId="18634"/>
    <cellStyle name="Input 3 7 16" xfId="18635"/>
    <cellStyle name="Input 3 7 16 2" xfId="18636"/>
    <cellStyle name="Input 3 7 17" xfId="18637"/>
    <cellStyle name="Input 3 7 17 2" xfId="18638"/>
    <cellStyle name="Input 3 7 18" xfId="18639"/>
    <cellStyle name="Input 3 7 18 2" xfId="18640"/>
    <cellStyle name="Input 3 7 19" xfId="18641"/>
    <cellStyle name="Input 3 7 19 2" xfId="18642"/>
    <cellStyle name="Input 3 7 2" xfId="1020"/>
    <cellStyle name="Input 3 7 2 2" xfId="2090"/>
    <cellStyle name="Input 3 7 2 2 2" xfId="18645"/>
    <cellStyle name="Input 3 7 2 2 3" xfId="18644"/>
    <cellStyle name="Input 3 7 2 3" xfId="18646"/>
    <cellStyle name="Input 3 7 2 3 2" xfId="18647"/>
    <cellStyle name="Input 3 7 2 4" xfId="18648"/>
    <cellStyle name="Input 3 7 2 4 2" xfId="18649"/>
    <cellStyle name="Input 3 7 2 5" xfId="18650"/>
    <cellStyle name="Input 3 7 2 5 2" xfId="18651"/>
    <cellStyle name="Input 3 7 2 6" xfId="18652"/>
    <cellStyle name="Input 3 7 2 6 2" xfId="18653"/>
    <cellStyle name="Input 3 7 2 7" xfId="18654"/>
    <cellStyle name="Input 3 7 2 8" xfId="18643"/>
    <cellStyle name="Input 3 7 2 9" xfId="3536"/>
    <cellStyle name="Input 3 7 20" xfId="18655"/>
    <cellStyle name="Input 3 7 20 2" xfId="18656"/>
    <cellStyle name="Input 3 7 21" xfId="18657"/>
    <cellStyle name="Input 3 7 21 2" xfId="18658"/>
    <cellStyle name="Input 3 7 22" xfId="18659"/>
    <cellStyle name="Input 3 7 22 2" xfId="18660"/>
    <cellStyle name="Input 3 7 23" xfId="18661"/>
    <cellStyle name="Input 3 7 23 2" xfId="18662"/>
    <cellStyle name="Input 3 7 24" xfId="18663"/>
    <cellStyle name="Input 3 7 24 2" xfId="18664"/>
    <cellStyle name="Input 3 7 25" xfId="18665"/>
    <cellStyle name="Input 3 7 25 2" xfId="18666"/>
    <cellStyle name="Input 3 7 26" xfId="18667"/>
    <cellStyle name="Input 3 7 26 2" xfId="18668"/>
    <cellStyle name="Input 3 7 27" xfId="18669"/>
    <cellStyle name="Input 3 7 27 2" xfId="18670"/>
    <cellStyle name="Input 3 7 28" xfId="18671"/>
    <cellStyle name="Input 3 7 28 2" xfId="18672"/>
    <cellStyle name="Input 3 7 29" xfId="18673"/>
    <cellStyle name="Input 3 7 29 2" xfId="18674"/>
    <cellStyle name="Input 3 7 3" xfId="1620"/>
    <cellStyle name="Input 3 7 3 2" xfId="18676"/>
    <cellStyle name="Input 3 7 3 2 2" xfId="18677"/>
    <cellStyle name="Input 3 7 3 3" xfId="18678"/>
    <cellStyle name="Input 3 7 3 3 2" xfId="18679"/>
    <cellStyle name="Input 3 7 3 4" xfId="18680"/>
    <cellStyle name="Input 3 7 3 4 2" xfId="18681"/>
    <cellStyle name="Input 3 7 3 5" xfId="18682"/>
    <cellStyle name="Input 3 7 3 5 2" xfId="18683"/>
    <cellStyle name="Input 3 7 3 6" xfId="18684"/>
    <cellStyle name="Input 3 7 3 6 2" xfId="18685"/>
    <cellStyle name="Input 3 7 3 7" xfId="18686"/>
    <cellStyle name="Input 3 7 3 8" xfId="18675"/>
    <cellStyle name="Input 3 7 30" xfId="18687"/>
    <cellStyle name="Input 3 7 30 2" xfId="18688"/>
    <cellStyle name="Input 3 7 31" xfId="18689"/>
    <cellStyle name="Input 3 7 31 2" xfId="18690"/>
    <cellStyle name="Input 3 7 32" xfId="18691"/>
    <cellStyle name="Input 3 7 32 2" xfId="18692"/>
    <cellStyle name="Input 3 7 33" xfId="18693"/>
    <cellStyle name="Input 3 7 34" xfId="18694"/>
    <cellStyle name="Input 3 7 35" xfId="18695"/>
    <cellStyle name="Input 3 7 36" xfId="18696"/>
    <cellStyle name="Input 3 7 37" xfId="18697"/>
    <cellStyle name="Input 3 7 38" xfId="18622"/>
    <cellStyle name="Input 3 7 39" xfId="3011"/>
    <cellStyle name="Input 3 7 4" xfId="18698"/>
    <cellStyle name="Input 3 7 4 2" xfId="18699"/>
    <cellStyle name="Input 3 7 5" xfId="18700"/>
    <cellStyle name="Input 3 7 5 2" xfId="18701"/>
    <cellStyle name="Input 3 7 6" xfId="18702"/>
    <cellStyle name="Input 3 7 6 2" xfId="18703"/>
    <cellStyle name="Input 3 7 7" xfId="18704"/>
    <cellStyle name="Input 3 7 7 2" xfId="18705"/>
    <cellStyle name="Input 3 7 8" xfId="18706"/>
    <cellStyle name="Input 3 7 8 2" xfId="18707"/>
    <cellStyle name="Input 3 7 9" xfId="18708"/>
    <cellStyle name="Input 3 7 9 2" xfId="18709"/>
    <cellStyle name="Input 3 8" xfId="1021"/>
    <cellStyle name="Input 3 8 10" xfId="18711"/>
    <cellStyle name="Input 3 8 10 2" xfId="18712"/>
    <cellStyle name="Input 3 8 11" xfId="18713"/>
    <cellStyle name="Input 3 8 11 2" xfId="18714"/>
    <cellStyle name="Input 3 8 12" xfId="18715"/>
    <cellStyle name="Input 3 8 12 2" xfId="18716"/>
    <cellStyle name="Input 3 8 13" xfId="18717"/>
    <cellStyle name="Input 3 8 13 2" xfId="18718"/>
    <cellStyle name="Input 3 8 14" xfId="18719"/>
    <cellStyle name="Input 3 8 14 2" xfId="18720"/>
    <cellStyle name="Input 3 8 15" xfId="18721"/>
    <cellStyle name="Input 3 8 15 2" xfId="18722"/>
    <cellStyle name="Input 3 8 16" xfId="18723"/>
    <cellStyle name="Input 3 8 16 2" xfId="18724"/>
    <cellStyle name="Input 3 8 17" xfId="18725"/>
    <cellStyle name="Input 3 8 17 2" xfId="18726"/>
    <cellStyle name="Input 3 8 18" xfId="18727"/>
    <cellStyle name="Input 3 8 18 2" xfId="18728"/>
    <cellStyle name="Input 3 8 19" xfId="18729"/>
    <cellStyle name="Input 3 8 19 2" xfId="18730"/>
    <cellStyle name="Input 3 8 2" xfId="2091"/>
    <cellStyle name="Input 3 8 2 2" xfId="18732"/>
    <cellStyle name="Input 3 8 2 2 2" xfId="18733"/>
    <cellStyle name="Input 3 8 2 3" xfId="18734"/>
    <cellStyle name="Input 3 8 2 3 2" xfId="18735"/>
    <cellStyle name="Input 3 8 2 4" xfId="18736"/>
    <cellStyle name="Input 3 8 2 4 2" xfId="18737"/>
    <cellStyle name="Input 3 8 2 5" xfId="18738"/>
    <cellStyle name="Input 3 8 2 5 2" xfId="18739"/>
    <cellStyle name="Input 3 8 2 6" xfId="18740"/>
    <cellStyle name="Input 3 8 2 6 2" xfId="18741"/>
    <cellStyle name="Input 3 8 2 7" xfId="18742"/>
    <cellStyle name="Input 3 8 2 8" xfId="18731"/>
    <cellStyle name="Input 3 8 20" xfId="18743"/>
    <cellStyle name="Input 3 8 20 2" xfId="18744"/>
    <cellStyle name="Input 3 8 21" xfId="18745"/>
    <cellStyle name="Input 3 8 21 2" xfId="18746"/>
    <cellStyle name="Input 3 8 22" xfId="18747"/>
    <cellStyle name="Input 3 8 22 2" xfId="18748"/>
    <cellStyle name="Input 3 8 23" xfId="18749"/>
    <cellStyle name="Input 3 8 23 2" xfId="18750"/>
    <cellStyle name="Input 3 8 24" xfId="18751"/>
    <cellStyle name="Input 3 8 24 2" xfId="18752"/>
    <cellStyle name="Input 3 8 25" xfId="18753"/>
    <cellStyle name="Input 3 8 25 2" xfId="18754"/>
    <cellStyle name="Input 3 8 26" xfId="18755"/>
    <cellStyle name="Input 3 8 26 2" xfId="18756"/>
    <cellStyle name="Input 3 8 27" xfId="18757"/>
    <cellStyle name="Input 3 8 27 2" xfId="18758"/>
    <cellStyle name="Input 3 8 28" xfId="18759"/>
    <cellStyle name="Input 3 8 28 2" xfId="18760"/>
    <cellStyle name="Input 3 8 29" xfId="18761"/>
    <cellStyle name="Input 3 8 29 2" xfId="18762"/>
    <cellStyle name="Input 3 8 3" xfId="18763"/>
    <cellStyle name="Input 3 8 3 2" xfId="18764"/>
    <cellStyle name="Input 3 8 3 2 2" xfId="18765"/>
    <cellStyle name="Input 3 8 3 3" xfId="18766"/>
    <cellStyle name="Input 3 8 3 3 2" xfId="18767"/>
    <cellStyle name="Input 3 8 3 4" xfId="18768"/>
    <cellStyle name="Input 3 8 3 4 2" xfId="18769"/>
    <cellStyle name="Input 3 8 3 5" xfId="18770"/>
    <cellStyle name="Input 3 8 3 5 2" xfId="18771"/>
    <cellStyle name="Input 3 8 3 6" xfId="18772"/>
    <cellStyle name="Input 3 8 3 6 2" xfId="18773"/>
    <cellStyle name="Input 3 8 3 7" xfId="18774"/>
    <cellStyle name="Input 3 8 30" xfId="18775"/>
    <cellStyle name="Input 3 8 30 2" xfId="18776"/>
    <cellStyle name="Input 3 8 31" xfId="18777"/>
    <cellStyle name="Input 3 8 31 2" xfId="18778"/>
    <cellStyle name="Input 3 8 32" xfId="18779"/>
    <cellStyle name="Input 3 8 32 2" xfId="18780"/>
    <cellStyle name="Input 3 8 33" xfId="18781"/>
    <cellStyle name="Input 3 8 34" xfId="18782"/>
    <cellStyle name="Input 3 8 35" xfId="18783"/>
    <cellStyle name="Input 3 8 36" xfId="18784"/>
    <cellStyle name="Input 3 8 37" xfId="18785"/>
    <cellStyle name="Input 3 8 38" xfId="18710"/>
    <cellStyle name="Input 3 8 39" xfId="3537"/>
    <cellStyle name="Input 3 8 4" xfId="18786"/>
    <cellStyle name="Input 3 8 4 2" xfId="18787"/>
    <cellStyle name="Input 3 8 5" xfId="18788"/>
    <cellStyle name="Input 3 8 5 2" xfId="18789"/>
    <cellStyle name="Input 3 8 6" xfId="18790"/>
    <cellStyle name="Input 3 8 6 2" xfId="18791"/>
    <cellStyle name="Input 3 8 7" xfId="18792"/>
    <cellStyle name="Input 3 8 7 2" xfId="18793"/>
    <cellStyle name="Input 3 8 8" xfId="18794"/>
    <cellStyle name="Input 3 8 8 2" xfId="18795"/>
    <cellStyle name="Input 3 8 9" xfId="18796"/>
    <cellStyle name="Input 3 8 9 2" xfId="18797"/>
    <cellStyle name="Input 3 9" xfId="1022"/>
    <cellStyle name="Input 3 9 10" xfId="18799"/>
    <cellStyle name="Input 3 9 10 2" xfId="18800"/>
    <cellStyle name="Input 3 9 11" xfId="18801"/>
    <cellStyle name="Input 3 9 11 2" xfId="18802"/>
    <cellStyle name="Input 3 9 12" xfId="18803"/>
    <cellStyle name="Input 3 9 12 2" xfId="18804"/>
    <cellStyle name="Input 3 9 13" xfId="18805"/>
    <cellStyle name="Input 3 9 13 2" xfId="18806"/>
    <cellStyle name="Input 3 9 14" xfId="18807"/>
    <cellStyle name="Input 3 9 14 2" xfId="18808"/>
    <cellStyle name="Input 3 9 15" xfId="18809"/>
    <cellStyle name="Input 3 9 15 2" xfId="18810"/>
    <cellStyle name="Input 3 9 16" xfId="18811"/>
    <cellStyle name="Input 3 9 16 2" xfId="18812"/>
    <cellStyle name="Input 3 9 17" xfId="18813"/>
    <cellStyle name="Input 3 9 17 2" xfId="18814"/>
    <cellStyle name="Input 3 9 18" xfId="18815"/>
    <cellStyle name="Input 3 9 18 2" xfId="18816"/>
    <cellStyle name="Input 3 9 19" xfId="18817"/>
    <cellStyle name="Input 3 9 19 2" xfId="18818"/>
    <cellStyle name="Input 3 9 2" xfId="2092"/>
    <cellStyle name="Input 3 9 2 2" xfId="18820"/>
    <cellStyle name="Input 3 9 2 2 2" xfId="18821"/>
    <cellStyle name="Input 3 9 2 3" xfId="18822"/>
    <cellStyle name="Input 3 9 2 3 2" xfId="18823"/>
    <cellStyle name="Input 3 9 2 4" xfId="18824"/>
    <cellStyle name="Input 3 9 2 4 2" xfId="18825"/>
    <cellStyle name="Input 3 9 2 5" xfId="18826"/>
    <cellStyle name="Input 3 9 2 5 2" xfId="18827"/>
    <cellStyle name="Input 3 9 2 6" xfId="18828"/>
    <cellStyle name="Input 3 9 2 6 2" xfId="18829"/>
    <cellStyle name="Input 3 9 2 7" xfId="18830"/>
    <cellStyle name="Input 3 9 2 8" xfId="18819"/>
    <cellStyle name="Input 3 9 20" xfId="18831"/>
    <cellStyle name="Input 3 9 20 2" xfId="18832"/>
    <cellStyle name="Input 3 9 21" xfId="18833"/>
    <cellStyle name="Input 3 9 21 2" xfId="18834"/>
    <cellStyle name="Input 3 9 22" xfId="18835"/>
    <cellStyle name="Input 3 9 22 2" xfId="18836"/>
    <cellStyle name="Input 3 9 23" xfId="18837"/>
    <cellStyle name="Input 3 9 23 2" xfId="18838"/>
    <cellStyle name="Input 3 9 24" xfId="18839"/>
    <cellStyle name="Input 3 9 24 2" xfId="18840"/>
    <cellStyle name="Input 3 9 25" xfId="18841"/>
    <cellStyle name="Input 3 9 25 2" xfId="18842"/>
    <cellStyle name="Input 3 9 26" xfId="18843"/>
    <cellStyle name="Input 3 9 26 2" xfId="18844"/>
    <cellStyle name="Input 3 9 27" xfId="18845"/>
    <cellStyle name="Input 3 9 27 2" xfId="18846"/>
    <cellStyle name="Input 3 9 28" xfId="18847"/>
    <cellStyle name="Input 3 9 28 2" xfId="18848"/>
    <cellStyle name="Input 3 9 29" xfId="18849"/>
    <cellStyle name="Input 3 9 29 2" xfId="18850"/>
    <cellStyle name="Input 3 9 3" xfId="18851"/>
    <cellStyle name="Input 3 9 3 2" xfId="18852"/>
    <cellStyle name="Input 3 9 3 2 2" xfId="18853"/>
    <cellStyle name="Input 3 9 3 3" xfId="18854"/>
    <cellStyle name="Input 3 9 3 3 2" xfId="18855"/>
    <cellStyle name="Input 3 9 3 4" xfId="18856"/>
    <cellStyle name="Input 3 9 3 4 2" xfId="18857"/>
    <cellStyle name="Input 3 9 3 5" xfId="18858"/>
    <cellStyle name="Input 3 9 3 5 2" xfId="18859"/>
    <cellStyle name="Input 3 9 3 6" xfId="18860"/>
    <cellStyle name="Input 3 9 3 6 2" xfId="18861"/>
    <cellStyle name="Input 3 9 3 7" xfId="18862"/>
    <cellStyle name="Input 3 9 30" xfId="18863"/>
    <cellStyle name="Input 3 9 30 2" xfId="18864"/>
    <cellStyle name="Input 3 9 31" xfId="18865"/>
    <cellStyle name="Input 3 9 31 2" xfId="18866"/>
    <cellStyle name="Input 3 9 32" xfId="18867"/>
    <cellStyle name="Input 3 9 32 2" xfId="18868"/>
    <cellStyle name="Input 3 9 33" xfId="18869"/>
    <cellStyle name="Input 3 9 34" xfId="18870"/>
    <cellStyle name="Input 3 9 35" xfId="18871"/>
    <cellStyle name="Input 3 9 36" xfId="18872"/>
    <cellStyle name="Input 3 9 37" xfId="18873"/>
    <cellStyle name="Input 3 9 38" xfId="18798"/>
    <cellStyle name="Input 3 9 39" xfId="3538"/>
    <cellStyle name="Input 3 9 4" xfId="18874"/>
    <cellStyle name="Input 3 9 4 2" xfId="18875"/>
    <cellStyle name="Input 3 9 5" xfId="18876"/>
    <cellStyle name="Input 3 9 5 2" xfId="18877"/>
    <cellStyle name="Input 3 9 6" xfId="18878"/>
    <cellStyle name="Input 3 9 6 2" xfId="18879"/>
    <cellStyle name="Input 3 9 7" xfId="18880"/>
    <cellStyle name="Input 3 9 7 2" xfId="18881"/>
    <cellStyle name="Input 3 9 8" xfId="18882"/>
    <cellStyle name="Input 3 9 8 2" xfId="18883"/>
    <cellStyle name="Input 3 9 9" xfId="18884"/>
    <cellStyle name="Input 3 9 9 2" xfId="18885"/>
    <cellStyle name="Input 30" xfId="18886"/>
    <cellStyle name="Input 31" xfId="18887"/>
    <cellStyle name="Input 32" xfId="53811"/>
    <cellStyle name="Input 33" xfId="16840"/>
    <cellStyle name="Input 34" xfId="2656"/>
    <cellStyle name="Input 4" xfId="92"/>
    <cellStyle name="Input 4 10" xfId="18889"/>
    <cellStyle name="Input 4 10 2" xfId="18890"/>
    <cellStyle name="Input 4 11" xfId="18891"/>
    <cellStyle name="Input 4 11 2" xfId="18892"/>
    <cellStyle name="Input 4 12" xfId="18893"/>
    <cellStyle name="Input 4 12 2" xfId="18894"/>
    <cellStyle name="Input 4 13" xfId="18895"/>
    <cellStyle name="Input 4 13 2" xfId="18896"/>
    <cellStyle name="Input 4 14" xfId="18897"/>
    <cellStyle name="Input 4 14 2" xfId="18898"/>
    <cellStyle name="Input 4 15" xfId="18899"/>
    <cellStyle name="Input 4 15 2" xfId="18900"/>
    <cellStyle name="Input 4 16" xfId="18901"/>
    <cellStyle name="Input 4 16 2" xfId="18902"/>
    <cellStyle name="Input 4 17" xfId="18903"/>
    <cellStyle name="Input 4 17 2" xfId="18904"/>
    <cellStyle name="Input 4 18" xfId="18905"/>
    <cellStyle name="Input 4 18 2" xfId="18906"/>
    <cellStyle name="Input 4 19" xfId="18907"/>
    <cellStyle name="Input 4 19 2" xfId="18908"/>
    <cellStyle name="Input 4 2" xfId="351"/>
    <cellStyle name="Input 4 2 10" xfId="2874"/>
    <cellStyle name="Input 4 2 2" xfId="540"/>
    <cellStyle name="Input 4 2 2 2" xfId="1665"/>
    <cellStyle name="Input 4 2 2 2 2" xfId="18911"/>
    <cellStyle name="Input 4 2 2 3" xfId="18910"/>
    <cellStyle name="Input 4 2 2 4" xfId="3057"/>
    <cellStyle name="Input 4 2 3" xfId="1023"/>
    <cellStyle name="Input 4 2 3 2" xfId="2093"/>
    <cellStyle name="Input 4 2 3 2 2" xfId="18913"/>
    <cellStyle name="Input 4 2 3 3" xfId="18912"/>
    <cellStyle name="Input 4 2 3 4" xfId="3539"/>
    <cellStyle name="Input 4 2 4" xfId="1024"/>
    <cellStyle name="Input 4 2 4 2" xfId="2094"/>
    <cellStyle name="Input 4 2 4 2 2" xfId="18915"/>
    <cellStyle name="Input 4 2 4 3" xfId="18914"/>
    <cellStyle name="Input 4 2 4 4" xfId="3540"/>
    <cellStyle name="Input 4 2 5" xfId="1025"/>
    <cellStyle name="Input 4 2 5 2" xfId="2095"/>
    <cellStyle name="Input 4 2 5 2 2" xfId="18917"/>
    <cellStyle name="Input 4 2 5 3" xfId="18916"/>
    <cellStyle name="Input 4 2 5 4" xfId="3541"/>
    <cellStyle name="Input 4 2 6" xfId="740"/>
    <cellStyle name="Input 4 2 6 2" xfId="4564"/>
    <cellStyle name="Input 4 2 6 2 2" xfId="18919"/>
    <cellStyle name="Input 4 2 6 3" xfId="18918"/>
    <cellStyle name="Input 4 2 6 4" xfId="3257"/>
    <cellStyle name="Input 4 2 7" xfId="4451"/>
    <cellStyle name="Input 4 2 7 2" xfId="18921"/>
    <cellStyle name="Input 4 2 7 3" xfId="18920"/>
    <cellStyle name="Input 4 2 8" xfId="18922"/>
    <cellStyle name="Input 4 2 9" xfId="18909"/>
    <cellStyle name="Input 4 20" xfId="18923"/>
    <cellStyle name="Input 4 20 2" xfId="18924"/>
    <cellStyle name="Input 4 21" xfId="18925"/>
    <cellStyle name="Input 4 21 2" xfId="18926"/>
    <cellStyle name="Input 4 22" xfId="18927"/>
    <cellStyle name="Input 4 22 2" xfId="18928"/>
    <cellStyle name="Input 4 23" xfId="18929"/>
    <cellStyle name="Input 4 23 2" xfId="18930"/>
    <cellStyle name="Input 4 24" xfId="18931"/>
    <cellStyle name="Input 4 24 2" xfId="18932"/>
    <cellStyle name="Input 4 25" xfId="18933"/>
    <cellStyle name="Input 4 25 2" xfId="18934"/>
    <cellStyle name="Input 4 26" xfId="18935"/>
    <cellStyle name="Input 4 26 2" xfId="18936"/>
    <cellStyle name="Input 4 27" xfId="18937"/>
    <cellStyle name="Input 4 27 2" xfId="18938"/>
    <cellStyle name="Input 4 28" xfId="18939"/>
    <cellStyle name="Input 4 28 2" xfId="18940"/>
    <cellStyle name="Input 4 29" xfId="18941"/>
    <cellStyle name="Input 4 29 2" xfId="18942"/>
    <cellStyle name="Input 4 3" xfId="451"/>
    <cellStyle name="Input 4 3 2" xfId="635"/>
    <cellStyle name="Input 4 3 2 2" xfId="1753"/>
    <cellStyle name="Input 4 3 2 2 2" xfId="18945"/>
    <cellStyle name="Input 4 3 2 3" xfId="18944"/>
    <cellStyle name="Input 4 3 2 4" xfId="3152"/>
    <cellStyle name="Input 4 3 3" xfId="1026"/>
    <cellStyle name="Input 4 3 3 2" xfId="2096"/>
    <cellStyle name="Input 4 3 3 2 2" xfId="18947"/>
    <cellStyle name="Input 4 3 3 3" xfId="18946"/>
    <cellStyle name="Input 4 3 3 4" xfId="3542"/>
    <cellStyle name="Input 4 3 4" xfId="1027"/>
    <cellStyle name="Input 4 3 4 2" xfId="2097"/>
    <cellStyle name="Input 4 3 4 2 2" xfId="18949"/>
    <cellStyle name="Input 4 3 4 3" xfId="18948"/>
    <cellStyle name="Input 4 3 4 4" xfId="3543"/>
    <cellStyle name="Input 4 3 5" xfId="1028"/>
    <cellStyle name="Input 4 3 5 2" xfId="2098"/>
    <cellStyle name="Input 4 3 5 2 2" xfId="18951"/>
    <cellStyle name="Input 4 3 5 3" xfId="18950"/>
    <cellStyle name="Input 4 3 5 4" xfId="3544"/>
    <cellStyle name="Input 4 3 6" xfId="1583"/>
    <cellStyle name="Input 4 3 6 2" xfId="18953"/>
    <cellStyle name="Input 4 3 6 3" xfId="18952"/>
    <cellStyle name="Input 4 3 7" xfId="18954"/>
    <cellStyle name="Input 4 3 8" xfId="18943"/>
    <cellStyle name="Input 4 3 9" xfId="2969"/>
    <cellStyle name="Input 4 30" xfId="18955"/>
    <cellStyle name="Input 4 30 2" xfId="18956"/>
    <cellStyle name="Input 4 31" xfId="18957"/>
    <cellStyle name="Input 4 31 2" xfId="18958"/>
    <cellStyle name="Input 4 32" xfId="18959"/>
    <cellStyle name="Input 4 32 2" xfId="18960"/>
    <cellStyle name="Input 4 33" xfId="18961"/>
    <cellStyle name="Input 4 33 2" xfId="18962"/>
    <cellStyle name="Input 4 34" xfId="18963"/>
    <cellStyle name="Input 4 35" xfId="18964"/>
    <cellStyle name="Input 4 36" xfId="18965"/>
    <cellStyle name="Input 4 37" xfId="18966"/>
    <cellStyle name="Input 4 38" xfId="18967"/>
    <cellStyle name="Input 4 39" xfId="18888"/>
    <cellStyle name="Input 4 4" xfId="506"/>
    <cellStyle name="Input 4 4 2" xfId="1029"/>
    <cellStyle name="Input 4 4 2 2" xfId="2099"/>
    <cellStyle name="Input 4 4 2 2 2" xfId="18970"/>
    <cellStyle name="Input 4 4 2 3" xfId="18969"/>
    <cellStyle name="Input 4 4 2 4" xfId="3545"/>
    <cellStyle name="Input 4 4 3" xfId="1632"/>
    <cellStyle name="Input 4 4 3 2" xfId="18972"/>
    <cellStyle name="Input 4 4 3 3" xfId="18971"/>
    <cellStyle name="Input 4 4 4" xfId="18973"/>
    <cellStyle name="Input 4 4 4 2" xfId="18974"/>
    <cellStyle name="Input 4 4 5" xfId="18975"/>
    <cellStyle name="Input 4 4 5 2" xfId="18976"/>
    <cellStyle name="Input 4 4 6" xfId="18977"/>
    <cellStyle name="Input 4 4 6 2" xfId="18978"/>
    <cellStyle name="Input 4 4 7" xfId="18979"/>
    <cellStyle name="Input 4 4 8" xfId="18968"/>
    <cellStyle name="Input 4 4 9" xfId="3023"/>
    <cellStyle name="Input 4 40" xfId="2683"/>
    <cellStyle name="Input 4 5" xfId="1030"/>
    <cellStyle name="Input 4 5 2" xfId="2100"/>
    <cellStyle name="Input 4 5 2 2" xfId="18981"/>
    <cellStyle name="Input 4 5 3" xfId="18980"/>
    <cellStyle name="Input 4 5 4" xfId="3546"/>
    <cellStyle name="Input 4 6" xfId="1031"/>
    <cellStyle name="Input 4 6 2" xfId="2101"/>
    <cellStyle name="Input 4 6 2 2" xfId="18983"/>
    <cellStyle name="Input 4 6 3" xfId="18982"/>
    <cellStyle name="Input 4 6 4" xfId="3547"/>
    <cellStyle name="Input 4 7" xfId="1032"/>
    <cellStyle name="Input 4 7 2" xfId="2102"/>
    <cellStyle name="Input 4 7 2 2" xfId="18985"/>
    <cellStyle name="Input 4 7 3" xfId="18984"/>
    <cellStyle name="Input 4 7 4" xfId="3548"/>
    <cellStyle name="Input 4 8" xfId="4189"/>
    <cellStyle name="Input 4 8 2" xfId="18987"/>
    <cellStyle name="Input 4 8 3" xfId="18986"/>
    <cellStyle name="Input 4 9" xfId="18988"/>
    <cellStyle name="Input 4 9 2" xfId="18989"/>
    <cellStyle name="Input 5" xfId="357"/>
    <cellStyle name="Input 5 10" xfId="18991"/>
    <cellStyle name="Input 5 10 2" xfId="18992"/>
    <cellStyle name="Input 5 11" xfId="18993"/>
    <cellStyle name="Input 5 11 2" xfId="18994"/>
    <cellStyle name="Input 5 12" xfId="18995"/>
    <cellStyle name="Input 5 12 2" xfId="18996"/>
    <cellStyle name="Input 5 13" xfId="18997"/>
    <cellStyle name="Input 5 13 2" xfId="18998"/>
    <cellStyle name="Input 5 14" xfId="18999"/>
    <cellStyle name="Input 5 14 2" xfId="19000"/>
    <cellStyle name="Input 5 15" xfId="19001"/>
    <cellStyle name="Input 5 15 2" xfId="19002"/>
    <cellStyle name="Input 5 16" xfId="19003"/>
    <cellStyle name="Input 5 16 2" xfId="19004"/>
    <cellStyle name="Input 5 17" xfId="19005"/>
    <cellStyle name="Input 5 17 2" xfId="19006"/>
    <cellStyle name="Input 5 18" xfId="19007"/>
    <cellStyle name="Input 5 18 2" xfId="19008"/>
    <cellStyle name="Input 5 19" xfId="19009"/>
    <cellStyle name="Input 5 19 2" xfId="19010"/>
    <cellStyle name="Input 5 2" xfId="546"/>
    <cellStyle name="Input 5 2 10" xfId="3063"/>
    <cellStyle name="Input 5 2 2" xfId="1033"/>
    <cellStyle name="Input 5 2 2 2" xfId="2103"/>
    <cellStyle name="Input 5 2 2 2 2" xfId="19013"/>
    <cellStyle name="Input 5 2 2 3" xfId="19012"/>
    <cellStyle name="Input 5 2 2 4" xfId="3549"/>
    <cellStyle name="Input 5 2 3" xfId="1669"/>
    <cellStyle name="Input 5 2 3 2" xfId="19015"/>
    <cellStyle name="Input 5 2 3 3" xfId="19014"/>
    <cellStyle name="Input 5 2 4" xfId="19016"/>
    <cellStyle name="Input 5 2 4 2" xfId="19017"/>
    <cellStyle name="Input 5 2 5" xfId="19018"/>
    <cellStyle name="Input 5 2 5 2" xfId="19019"/>
    <cellStyle name="Input 5 2 6" xfId="19020"/>
    <cellStyle name="Input 5 2 6 2" xfId="19021"/>
    <cellStyle name="Input 5 2 7" xfId="19022"/>
    <cellStyle name="Input 5 2 7 2" xfId="19023"/>
    <cellStyle name="Input 5 2 8" xfId="19024"/>
    <cellStyle name="Input 5 2 9" xfId="19011"/>
    <cellStyle name="Input 5 20" xfId="19025"/>
    <cellStyle name="Input 5 20 2" xfId="19026"/>
    <cellStyle name="Input 5 21" xfId="19027"/>
    <cellStyle name="Input 5 21 2" xfId="19028"/>
    <cellStyle name="Input 5 22" xfId="19029"/>
    <cellStyle name="Input 5 22 2" xfId="19030"/>
    <cellStyle name="Input 5 23" xfId="19031"/>
    <cellStyle name="Input 5 23 2" xfId="19032"/>
    <cellStyle name="Input 5 24" xfId="19033"/>
    <cellStyle name="Input 5 24 2" xfId="19034"/>
    <cellStyle name="Input 5 25" xfId="19035"/>
    <cellStyle name="Input 5 25 2" xfId="19036"/>
    <cellStyle name="Input 5 26" xfId="19037"/>
    <cellStyle name="Input 5 26 2" xfId="19038"/>
    <cellStyle name="Input 5 27" xfId="19039"/>
    <cellStyle name="Input 5 27 2" xfId="19040"/>
    <cellStyle name="Input 5 28" xfId="19041"/>
    <cellStyle name="Input 5 28 2" xfId="19042"/>
    <cellStyle name="Input 5 29" xfId="19043"/>
    <cellStyle name="Input 5 29 2" xfId="19044"/>
    <cellStyle name="Input 5 3" xfId="1034"/>
    <cellStyle name="Input 5 3 2" xfId="2104"/>
    <cellStyle name="Input 5 3 2 2" xfId="19047"/>
    <cellStyle name="Input 5 3 2 3" xfId="19046"/>
    <cellStyle name="Input 5 3 3" xfId="19048"/>
    <cellStyle name="Input 5 3 3 2" xfId="19049"/>
    <cellStyle name="Input 5 3 4" xfId="19050"/>
    <cellStyle name="Input 5 3 4 2" xfId="19051"/>
    <cellStyle name="Input 5 3 5" xfId="19052"/>
    <cellStyle name="Input 5 3 5 2" xfId="19053"/>
    <cellStyle name="Input 5 3 6" xfId="19054"/>
    <cellStyle name="Input 5 3 6 2" xfId="19055"/>
    <cellStyle name="Input 5 3 7" xfId="19056"/>
    <cellStyle name="Input 5 3 8" xfId="19045"/>
    <cellStyle name="Input 5 3 9" xfId="3550"/>
    <cellStyle name="Input 5 30" xfId="19057"/>
    <cellStyle name="Input 5 30 2" xfId="19058"/>
    <cellStyle name="Input 5 31" xfId="19059"/>
    <cellStyle name="Input 5 31 2" xfId="19060"/>
    <cellStyle name="Input 5 32" xfId="19061"/>
    <cellStyle name="Input 5 32 2" xfId="19062"/>
    <cellStyle name="Input 5 33" xfId="19063"/>
    <cellStyle name="Input 5 33 2" xfId="19064"/>
    <cellStyle name="Input 5 34" xfId="19065"/>
    <cellStyle name="Input 5 35" xfId="19066"/>
    <cellStyle name="Input 5 36" xfId="19067"/>
    <cellStyle name="Input 5 37" xfId="19068"/>
    <cellStyle name="Input 5 38" xfId="19069"/>
    <cellStyle name="Input 5 39" xfId="18990"/>
    <cellStyle name="Input 5 4" xfId="1035"/>
    <cellStyle name="Input 5 4 2" xfId="2105"/>
    <cellStyle name="Input 5 4 2 2" xfId="19072"/>
    <cellStyle name="Input 5 4 2 3" xfId="19071"/>
    <cellStyle name="Input 5 4 3" xfId="19073"/>
    <cellStyle name="Input 5 4 3 2" xfId="19074"/>
    <cellStyle name="Input 5 4 4" xfId="19075"/>
    <cellStyle name="Input 5 4 4 2" xfId="19076"/>
    <cellStyle name="Input 5 4 5" xfId="19077"/>
    <cellStyle name="Input 5 4 5 2" xfId="19078"/>
    <cellStyle name="Input 5 4 6" xfId="19079"/>
    <cellStyle name="Input 5 4 6 2" xfId="19080"/>
    <cellStyle name="Input 5 4 7" xfId="19081"/>
    <cellStyle name="Input 5 4 8" xfId="19070"/>
    <cellStyle name="Input 5 4 9" xfId="3551"/>
    <cellStyle name="Input 5 40" xfId="2880"/>
    <cellStyle name="Input 5 5" xfId="1036"/>
    <cellStyle name="Input 5 5 2" xfId="2106"/>
    <cellStyle name="Input 5 5 2 2" xfId="19083"/>
    <cellStyle name="Input 5 5 3" xfId="19082"/>
    <cellStyle name="Input 5 5 4" xfId="3552"/>
    <cellStyle name="Input 5 6" xfId="744"/>
    <cellStyle name="Input 5 6 2" xfId="1858"/>
    <cellStyle name="Input 5 6 2 2" xfId="19085"/>
    <cellStyle name="Input 5 6 3" xfId="19084"/>
    <cellStyle name="Input 5 6 4" xfId="3261"/>
    <cellStyle name="Input 5 7" xfId="1542"/>
    <cellStyle name="Input 5 7 2" xfId="19087"/>
    <cellStyle name="Input 5 7 3" xfId="19086"/>
    <cellStyle name="Input 5 8" xfId="19088"/>
    <cellStyle name="Input 5 8 2" xfId="19089"/>
    <cellStyle name="Input 5 9" xfId="19090"/>
    <cellStyle name="Input 5 9 2" xfId="19091"/>
    <cellStyle name="Input 6" xfId="381"/>
    <cellStyle name="Input 6 10" xfId="19093"/>
    <cellStyle name="Input 6 10 2" xfId="19094"/>
    <cellStyle name="Input 6 11" xfId="19095"/>
    <cellStyle name="Input 6 11 2" xfId="19096"/>
    <cellStyle name="Input 6 12" xfId="19097"/>
    <cellStyle name="Input 6 12 2" xfId="19098"/>
    <cellStyle name="Input 6 13" xfId="19099"/>
    <cellStyle name="Input 6 13 2" xfId="19100"/>
    <cellStyle name="Input 6 14" xfId="19101"/>
    <cellStyle name="Input 6 14 2" xfId="19102"/>
    <cellStyle name="Input 6 15" xfId="19103"/>
    <cellStyle name="Input 6 15 2" xfId="19104"/>
    <cellStyle name="Input 6 16" xfId="19105"/>
    <cellStyle name="Input 6 16 2" xfId="19106"/>
    <cellStyle name="Input 6 17" xfId="19107"/>
    <cellStyle name="Input 6 17 2" xfId="19108"/>
    <cellStyle name="Input 6 18" xfId="19109"/>
    <cellStyle name="Input 6 18 2" xfId="19110"/>
    <cellStyle name="Input 6 19" xfId="19111"/>
    <cellStyle name="Input 6 19 2" xfId="19112"/>
    <cellStyle name="Input 6 2" xfId="569"/>
    <cellStyle name="Input 6 2 10" xfId="3086"/>
    <cellStyle name="Input 6 2 2" xfId="1037"/>
    <cellStyle name="Input 6 2 2 2" xfId="2107"/>
    <cellStyle name="Input 6 2 2 2 2" xfId="19115"/>
    <cellStyle name="Input 6 2 2 3" xfId="19114"/>
    <cellStyle name="Input 6 2 2 4" xfId="3553"/>
    <cellStyle name="Input 6 2 3" xfId="1689"/>
    <cellStyle name="Input 6 2 3 2" xfId="19117"/>
    <cellStyle name="Input 6 2 3 3" xfId="19116"/>
    <cellStyle name="Input 6 2 4" xfId="19118"/>
    <cellStyle name="Input 6 2 4 2" xfId="19119"/>
    <cellStyle name="Input 6 2 5" xfId="19120"/>
    <cellStyle name="Input 6 2 5 2" xfId="19121"/>
    <cellStyle name="Input 6 2 6" xfId="19122"/>
    <cellStyle name="Input 6 2 6 2" xfId="19123"/>
    <cellStyle name="Input 6 2 7" xfId="19124"/>
    <cellStyle name="Input 6 2 7 2" xfId="19125"/>
    <cellStyle name="Input 6 2 8" xfId="19126"/>
    <cellStyle name="Input 6 2 9" xfId="19113"/>
    <cellStyle name="Input 6 20" xfId="19127"/>
    <cellStyle name="Input 6 20 2" xfId="19128"/>
    <cellStyle name="Input 6 21" xfId="19129"/>
    <cellStyle name="Input 6 21 2" xfId="19130"/>
    <cellStyle name="Input 6 22" xfId="19131"/>
    <cellStyle name="Input 6 22 2" xfId="19132"/>
    <cellStyle name="Input 6 23" xfId="19133"/>
    <cellStyle name="Input 6 23 2" xfId="19134"/>
    <cellStyle name="Input 6 24" xfId="19135"/>
    <cellStyle name="Input 6 24 2" xfId="19136"/>
    <cellStyle name="Input 6 25" xfId="19137"/>
    <cellStyle name="Input 6 25 2" xfId="19138"/>
    <cellStyle name="Input 6 26" xfId="19139"/>
    <cellStyle name="Input 6 26 2" xfId="19140"/>
    <cellStyle name="Input 6 27" xfId="19141"/>
    <cellStyle name="Input 6 27 2" xfId="19142"/>
    <cellStyle name="Input 6 28" xfId="19143"/>
    <cellStyle name="Input 6 28 2" xfId="19144"/>
    <cellStyle name="Input 6 29" xfId="19145"/>
    <cellStyle name="Input 6 29 2" xfId="19146"/>
    <cellStyle name="Input 6 3" xfId="1038"/>
    <cellStyle name="Input 6 3 2" xfId="2108"/>
    <cellStyle name="Input 6 3 2 2" xfId="19149"/>
    <cellStyle name="Input 6 3 2 3" xfId="19148"/>
    <cellStyle name="Input 6 3 3" xfId="19150"/>
    <cellStyle name="Input 6 3 3 2" xfId="19151"/>
    <cellStyle name="Input 6 3 4" xfId="19152"/>
    <cellStyle name="Input 6 3 4 2" xfId="19153"/>
    <cellStyle name="Input 6 3 5" xfId="19154"/>
    <cellStyle name="Input 6 3 5 2" xfId="19155"/>
    <cellStyle name="Input 6 3 6" xfId="19156"/>
    <cellStyle name="Input 6 3 6 2" xfId="19157"/>
    <cellStyle name="Input 6 3 7" xfId="19158"/>
    <cellStyle name="Input 6 3 8" xfId="19147"/>
    <cellStyle name="Input 6 3 9" xfId="3554"/>
    <cellStyle name="Input 6 30" xfId="19159"/>
    <cellStyle name="Input 6 30 2" xfId="19160"/>
    <cellStyle name="Input 6 31" xfId="19161"/>
    <cellStyle name="Input 6 31 2" xfId="19162"/>
    <cellStyle name="Input 6 32" xfId="19163"/>
    <cellStyle name="Input 6 32 2" xfId="19164"/>
    <cellStyle name="Input 6 33" xfId="19165"/>
    <cellStyle name="Input 6 33 2" xfId="19166"/>
    <cellStyle name="Input 6 34" xfId="19167"/>
    <cellStyle name="Input 6 35" xfId="19168"/>
    <cellStyle name="Input 6 36" xfId="19169"/>
    <cellStyle name="Input 6 37" xfId="19170"/>
    <cellStyle name="Input 6 38" xfId="19171"/>
    <cellStyle name="Input 6 39" xfId="19092"/>
    <cellStyle name="Input 6 4" xfId="1039"/>
    <cellStyle name="Input 6 4 2" xfId="2109"/>
    <cellStyle name="Input 6 4 2 2" xfId="19174"/>
    <cellStyle name="Input 6 4 2 3" xfId="19173"/>
    <cellStyle name="Input 6 4 3" xfId="19175"/>
    <cellStyle name="Input 6 4 3 2" xfId="19176"/>
    <cellStyle name="Input 6 4 4" xfId="19177"/>
    <cellStyle name="Input 6 4 4 2" xfId="19178"/>
    <cellStyle name="Input 6 4 5" xfId="19179"/>
    <cellStyle name="Input 6 4 5 2" xfId="19180"/>
    <cellStyle name="Input 6 4 6" xfId="19181"/>
    <cellStyle name="Input 6 4 6 2" xfId="19182"/>
    <cellStyle name="Input 6 4 7" xfId="19183"/>
    <cellStyle name="Input 6 4 8" xfId="19172"/>
    <cellStyle name="Input 6 4 9" xfId="3555"/>
    <cellStyle name="Input 6 40" xfId="2903"/>
    <cellStyle name="Input 6 5" xfId="1040"/>
    <cellStyle name="Input 6 5 2" xfId="2110"/>
    <cellStyle name="Input 6 5 2 2" xfId="19185"/>
    <cellStyle name="Input 6 5 3" xfId="19184"/>
    <cellStyle name="Input 6 5 4" xfId="3556"/>
    <cellStyle name="Input 6 6" xfId="762"/>
    <cellStyle name="Input 6 6 2" xfId="1871"/>
    <cellStyle name="Input 6 6 2 2" xfId="19187"/>
    <cellStyle name="Input 6 6 3" xfId="19186"/>
    <cellStyle name="Input 6 6 4" xfId="3279"/>
    <cellStyle name="Input 6 7" xfId="1557"/>
    <cellStyle name="Input 6 7 2" xfId="19189"/>
    <cellStyle name="Input 6 7 3" xfId="19188"/>
    <cellStyle name="Input 6 8" xfId="19190"/>
    <cellStyle name="Input 6 8 2" xfId="19191"/>
    <cellStyle name="Input 6 9" xfId="19192"/>
    <cellStyle name="Input 6 9 2" xfId="19193"/>
    <cellStyle name="Input 7" xfId="435"/>
    <cellStyle name="Input 7 10" xfId="19195"/>
    <cellStyle name="Input 7 10 2" xfId="19196"/>
    <cellStyle name="Input 7 11" xfId="19197"/>
    <cellStyle name="Input 7 11 2" xfId="19198"/>
    <cellStyle name="Input 7 12" xfId="19199"/>
    <cellStyle name="Input 7 12 2" xfId="19200"/>
    <cellStyle name="Input 7 13" xfId="19201"/>
    <cellStyle name="Input 7 13 2" xfId="19202"/>
    <cellStyle name="Input 7 14" xfId="19203"/>
    <cellStyle name="Input 7 14 2" xfId="19204"/>
    <cellStyle name="Input 7 15" xfId="19205"/>
    <cellStyle name="Input 7 15 2" xfId="19206"/>
    <cellStyle name="Input 7 16" xfId="19207"/>
    <cellStyle name="Input 7 16 2" xfId="19208"/>
    <cellStyle name="Input 7 17" xfId="19209"/>
    <cellStyle name="Input 7 17 2" xfId="19210"/>
    <cellStyle name="Input 7 18" xfId="19211"/>
    <cellStyle name="Input 7 18 2" xfId="19212"/>
    <cellStyle name="Input 7 19" xfId="19213"/>
    <cellStyle name="Input 7 19 2" xfId="19214"/>
    <cellStyle name="Input 7 2" xfId="620"/>
    <cellStyle name="Input 7 2 2" xfId="1738"/>
    <cellStyle name="Input 7 2 2 2" xfId="19217"/>
    <cellStyle name="Input 7 2 2 3" xfId="19216"/>
    <cellStyle name="Input 7 2 3" xfId="19218"/>
    <cellStyle name="Input 7 2 3 2" xfId="19219"/>
    <cellStyle name="Input 7 2 4" xfId="19220"/>
    <cellStyle name="Input 7 2 4 2" xfId="19221"/>
    <cellStyle name="Input 7 2 5" xfId="19222"/>
    <cellStyle name="Input 7 2 5 2" xfId="19223"/>
    <cellStyle name="Input 7 2 6" xfId="19224"/>
    <cellStyle name="Input 7 2 6 2" xfId="19225"/>
    <cellStyle name="Input 7 2 7" xfId="19226"/>
    <cellStyle name="Input 7 2 8" xfId="19215"/>
    <cellStyle name="Input 7 2 9" xfId="3137"/>
    <cellStyle name="Input 7 20" xfId="19227"/>
    <cellStyle name="Input 7 20 2" xfId="19228"/>
    <cellStyle name="Input 7 21" xfId="19229"/>
    <cellStyle name="Input 7 21 2" xfId="19230"/>
    <cellStyle name="Input 7 22" xfId="19231"/>
    <cellStyle name="Input 7 22 2" xfId="19232"/>
    <cellStyle name="Input 7 23" xfId="19233"/>
    <cellStyle name="Input 7 23 2" xfId="19234"/>
    <cellStyle name="Input 7 24" xfId="19235"/>
    <cellStyle name="Input 7 24 2" xfId="19236"/>
    <cellStyle name="Input 7 25" xfId="19237"/>
    <cellStyle name="Input 7 25 2" xfId="19238"/>
    <cellStyle name="Input 7 26" xfId="19239"/>
    <cellStyle name="Input 7 26 2" xfId="19240"/>
    <cellStyle name="Input 7 27" xfId="19241"/>
    <cellStyle name="Input 7 27 2" xfId="19242"/>
    <cellStyle name="Input 7 28" xfId="19243"/>
    <cellStyle name="Input 7 28 2" xfId="19244"/>
    <cellStyle name="Input 7 29" xfId="19245"/>
    <cellStyle name="Input 7 29 2" xfId="19246"/>
    <cellStyle name="Input 7 3" xfId="1041"/>
    <cellStyle name="Input 7 3 2" xfId="2111"/>
    <cellStyle name="Input 7 3 2 2" xfId="19249"/>
    <cellStyle name="Input 7 3 2 3" xfId="19248"/>
    <cellStyle name="Input 7 3 3" xfId="19250"/>
    <cellStyle name="Input 7 3 3 2" xfId="19251"/>
    <cellStyle name="Input 7 3 4" xfId="19252"/>
    <cellStyle name="Input 7 3 4 2" xfId="19253"/>
    <cellStyle name="Input 7 3 5" xfId="19254"/>
    <cellStyle name="Input 7 3 5 2" xfId="19255"/>
    <cellStyle name="Input 7 3 6" xfId="19256"/>
    <cellStyle name="Input 7 3 6 2" xfId="19257"/>
    <cellStyle name="Input 7 3 7" xfId="19258"/>
    <cellStyle name="Input 7 3 8" xfId="19247"/>
    <cellStyle name="Input 7 3 9" xfId="3557"/>
    <cellStyle name="Input 7 30" xfId="19259"/>
    <cellStyle name="Input 7 30 2" xfId="19260"/>
    <cellStyle name="Input 7 31" xfId="19261"/>
    <cellStyle name="Input 7 31 2" xfId="19262"/>
    <cellStyle name="Input 7 32" xfId="19263"/>
    <cellStyle name="Input 7 32 2" xfId="19264"/>
    <cellStyle name="Input 7 33" xfId="19265"/>
    <cellStyle name="Input 7 34" xfId="19266"/>
    <cellStyle name="Input 7 35" xfId="19267"/>
    <cellStyle name="Input 7 36" xfId="19268"/>
    <cellStyle name="Input 7 37" xfId="19269"/>
    <cellStyle name="Input 7 38" xfId="19194"/>
    <cellStyle name="Input 7 39" xfId="2954"/>
    <cellStyle name="Input 7 4" xfId="1042"/>
    <cellStyle name="Input 7 4 2" xfId="2112"/>
    <cellStyle name="Input 7 4 2 2" xfId="19271"/>
    <cellStyle name="Input 7 4 3" xfId="19270"/>
    <cellStyle name="Input 7 4 4" xfId="3558"/>
    <cellStyle name="Input 7 5" xfId="1043"/>
    <cellStyle name="Input 7 5 2" xfId="2113"/>
    <cellStyle name="Input 7 5 2 2" xfId="19273"/>
    <cellStyle name="Input 7 5 3" xfId="19272"/>
    <cellStyle name="Input 7 5 4" xfId="3559"/>
    <cellStyle name="Input 7 6" xfId="1568"/>
    <cellStyle name="Input 7 6 2" xfId="19275"/>
    <cellStyle name="Input 7 6 3" xfId="19274"/>
    <cellStyle name="Input 7 7" xfId="19276"/>
    <cellStyle name="Input 7 7 2" xfId="19277"/>
    <cellStyle name="Input 7 8" xfId="19278"/>
    <cellStyle name="Input 7 8 2" xfId="19279"/>
    <cellStyle name="Input 7 9" xfId="19280"/>
    <cellStyle name="Input 7 9 2" xfId="19281"/>
    <cellStyle name="Input 8" xfId="1044"/>
    <cellStyle name="Input 8 10" xfId="19283"/>
    <cellStyle name="Input 8 10 2" xfId="19284"/>
    <cellStyle name="Input 8 11" xfId="19285"/>
    <cellStyle name="Input 8 11 2" xfId="19286"/>
    <cellStyle name="Input 8 12" xfId="19287"/>
    <cellStyle name="Input 8 12 2" xfId="19288"/>
    <cellStyle name="Input 8 13" xfId="19289"/>
    <cellStyle name="Input 8 13 2" xfId="19290"/>
    <cellStyle name="Input 8 14" xfId="19291"/>
    <cellStyle name="Input 8 14 2" xfId="19292"/>
    <cellStyle name="Input 8 15" xfId="19293"/>
    <cellStyle name="Input 8 15 2" xfId="19294"/>
    <cellStyle name="Input 8 16" xfId="19295"/>
    <cellStyle name="Input 8 16 2" xfId="19296"/>
    <cellStyle name="Input 8 17" xfId="19297"/>
    <cellStyle name="Input 8 17 2" xfId="19298"/>
    <cellStyle name="Input 8 18" xfId="19299"/>
    <cellStyle name="Input 8 18 2" xfId="19300"/>
    <cellStyle name="Input 8 19" xfId="19301"/>
    <cellStyle name="Input 8 19 2" xfId="19302"/>
    <cellStyle name="Input 8 2" xfId="2114"/>
    <cellStyle name="Input 8 2 2" xfId="19304"/>
    <cellStyle name="Input 8 2 2 2" xfId="19305"/>
    <cellStyle name="Input 8 2 3" xfId="19306"/>
    <cellStyle name="Input 8 2 3 2" xfId="19307"/>
    <cellStyle name="Input 8 2 4" xfId="19308"/>
    <cellStyle name="Input 8 2 4 2" xfId="19309"/>
    <cellStyle name="Input 8 2 5" xfId="19310"/>
    <cellStyle name="Input 8 2 5 2" xfId="19311"/>
    <cellStyle name="Input 8 2 6" xfId="19312"/>
    <cellStyle name="Input 8 2 6 2" xfId="19313"/>
    <cellStyle name="Input 8 2 7" xfId="19314"/>
    <cellStyle name="Input 8 2 8" xfId="19303"/>
    <cellStyle name="Input 8 20" xfId="19315"/>
    <cellStyle name="Input 8 20 2" xfId="19316"/>
    <cellStyle name="Input 8 21" xfId="19317"/>
    <cellStyle name="Input 8 21 2" xfId="19318"/>
    <cellStyle name="Input 8 22" xfId="19319"/>
    <cellStyle name="Input 8 22 2" xfId="19320"/>
    <cellStyle name="Input 8 23" xfId="19321"/>
    <cellStyle name="Input 8 23 2" xfId="19322"/>
    <cellStyle name="Input 8 24" xfId="19323"/>
    <cellStyle name="Input 8 24 2" xfId="19324"/>
    <cellStyle name="Input 8 25" xfId="19325"/>
    <cellStyle name="Input 8 25 2" xfId="19326"/>
    <cellStyle name="Input 8 26" xfId="19327"/>
    <cellStyle name="Input 8 26 2" xfId="19328"/>
    <cellStyle name="Input 8 27" xfId="19329"/>
    <cellStyle name="Input 8 27 2" xfId="19330"/>
    <cellStyle name="Input 8 28" xfId="19331"/>
    <cellStyle name="Input 8 28 2" xfId="19332"/>
    <cellStyle name="Input 8 29" xfId="19333"/>
    <cellStyle name="Input 8 29 2" xfId="19334"/>
    <cellStyle name="Input 8 3" xfId="19335"/>
    <cellStyle name="Input 8 3 2" xfId="19336"/>
    <cellStyle name="Input 8 3 2 2" xfId="19337"/>
    <cellStyle name="Input 8 3 3" xfId="19338"/>
    <cellStyle name="Input 8 3 3 2" xfId="19339"/>
    <cellStyle name="Input 8 3 4" xfId="19340"/>
    <cellStyle name="Input 8 3 4 2" xfId="19341"/>
    <cellStyle name="Input 8 3 5" xfId="19342"/>
    <cellStyle name="Input 8 3 5 2" xfId="19343"/>
    <cellStyle name="Input 8 3 6" xfId="19344"/>
    <cellStyle name="Input 8 3 6 2" xfId="19345"/>
    <cellStyle name="Input 8 3 7" xfId="19346"/>
    <cellStyle name="Input 8 30" xfId="19347"/>
    <cellStyle name="Input 8 30 2" xfId="19348"/>
    <cellStyle name="Input 8 31" xfId="19349"/>
    <cellStyle name="Input 8 31 2" xfId="19350"/>
    <cellStyle name="Input 8 32" xfId="19351"/>
    <cellStyle name="Input 8 32 2" xfId="19352"/>
    <cellStyle name="Input 8 33" xfId="19353"/>
    <cellStyle name="Input 8 34" xfId="19354"/>
    <cellStyle name="Input 8 35" xfId="19355"/>
    <cellStyle name="Input 8 36" xfId="19356"/>
    <cellStyle name="Input 8 37" xfId="19357"/>
    <cellStyle name="Input 8 38" xfId="19282"/>
    <cellStyle name="Input 8 39" xfId="3560"/>
    <cellStyle name="Input 8 4" xfId="19358"/>
    <cellStyle name="Input 8 4 2" xfId="19359"/>
    <cellStyle name="Input 8 5" xfId="19360"/>
    <cellStyle name="Input 8 5 2" xfId="19361"/>
    <cellStyle name="Input 8 6" xfId="19362"/>
    <cellStyle name="Input 8 6 2" xfId="19363"/>
    <cellStyle name="Input 8 7" xfId="19364"/>
    <cellStyle name="Input 8 7 2" xfId="19365"/>
    <cellStyle name="Input 8 8" xfId="19366"/>
    <cellStyle name="Input 8 8 2" xfId="19367"/>
    <cellStyle name="Input 8 9" xfId="19368"/>
    <cellStyle name="Input 8 9 2" xfId="19369"/>
    <cellStyle name="Input 9" xfId="4135"/>
    <cellStyle name="Input 9 10" xfId="19371"/>
    <cellStyle name="Input 9 10 2" xfId="19372"/>
    <cellStyle name="Input 9 11" xfId="19373"/>
    <cellStyle name="Input 9 11 2" xfId="19374"/>
    <cellStyle name="Input 9 12" xfId="19375"/>
    <cellStyle name="Input 9 12 2" xfId="19376"/>
    <cellStyle name="Input 9 13" xfId="19377"/>
    <cellStyle name="Input 9 13 2" xfId="19378"/>
    <cellStyle name="Input 9 14" xfId="19379"/>
    <cellStyle name="Input 9 14 2" xfId="19380"/>
    <cellStyle name="Input 9 15" xfId="19381"/>
    <cellStyle name="Input 9 15 2" xfId="19382"/>
    <cellStyle name="Input 9 16" xfId="19383"/>
    <cellStyle name="Input 9 16 2" xfId="19384"/>
    <cellStyle name="Input 9 17" xfId="19385"/>
    <cellStyle name="Input 9 17 2" xfId="19386"/>
    <cellStyle name="Input 9 18" xfId="19387"/>
    <cellStyle name="Input 9 18 2" xfId="19388"/>
    <cellStyle name="Input 9 19" xfId="19389"/>
    <cellStyle name="Input 9 19 2" xfId="19390"/>
    <cellStyle name="Input 9 2" xfId="19391"/>
    <cellStyle name="Input 9 2 2" xfId="19392"/>
    <cellStyle name="Input 9 2 2 2" xfId="19393"/>
    <cellStyle name="Input 9 2 3" xfId="19394"/>
    <cellStyle name="Input 9 2 3 2" xfId="19395"/>
    <cellStyle name="Input 9 2 4" xfId="19396"/>
    <cellStyle name="Input 9 2 4 2" xfId="19397"/>
    <cellStyle name="Input 9 2 5" xfId="19398"/>
    <cellStyle name="Input 9 2 5 2" xfId="19399"/>
    <cellStyle name="Input 9 2 6" xfId="19400"/>
    <cellStyle name="Input 9 2 6 2" xfId="19401"/>
    <cellStyle name="Input 9 2 7" xfId="19402"/>
    <cellStyle name="Input 9 20" xfId="19403"/>
    <cellStyle name="Input 9 20 2" xfId="19404"/>
    <cellStyle name="Input 9 21" xfId="19405"/>
    <cellStyle name="Input 9 21 2" xfId="19406"/>
    <cellStyle name="Input 9 22" xfId="19407"/>
    <cellStyle name="Input 9 22 2" xfId="19408"/>
    <cellStyle name="Input 9 23" xfId="19409"/>
    <cellStyle name="Input 9 23 2" xfId="19410"/>
    <cellStyle name="Input 9 24" xfId="19411"/>
    <cellStyle name="Input 9 24 2" xfId="19412"/>
    <cellStyle name="Input 9 25" xfId="19413"/>
    <cellStyle name="Input 9 25 2" xfId="19414"/>
    <cellStyle name="Input 9 26" xfId="19415"/>
    <cellStyle name="Input 9 26 2" xfId="19416"/>
    <cellStyle name="Input 9 27" xfId="19417"/>
    <cellStyle name="Input 9 27 2" xfId="19418"/>
    <cellStyle name="Input 9 28" xfId="19419"/>
    <cellStyle name="Input 9 28 2" xfId="19420"/>
    <cellStyle name="Input 9 29" xfId="19421"/>
    <cellStyle name="Input 9 29 2" xfId="19422"/>
    <cellStyle name="Input 9 3" xfId="19423"/>
    <cellStyle name="Input 9 3 2" xfId="19424"/>
    <cellStyle name="Input 9 3 2 2" xfId="19425"/>
    <cellStyle name="Input 9 3 3" xfId="19426"/>
    <cellStyle name="Input 9 3 3 2" xfId="19427"/>
    <cellStyle name="Input 9 3 4" xfId="19428"/>
    <cellStyle name="Input 9 3 4 2" xfId="19429"/>
    <cellStyle name="Input 9 3 5" xfId="19430"/>
    <cellStyle name="Input 9 3 5 2" xfId="19431"/>
    <cellStyle name="Input 9 3 6" xfId="19432"/>
    <cellStyle name="Input 9 3 6 2" xfId="19433"/>
    <cellStyle name="Input 9 3 7" xfId="19434"/>
    <cellStyle name="Input 9 30" xfId="19435"/>
    <cellStyle name="Input 9 30 2" xfId="19436"/>
    <cellStyle name="Input 9 31" xfId="19437"/>
    <cellStyle name="Input 9 31 2" xfId="19438"/>
    <cellStyle name="Input 9 32" xfId="19439"/>
    <cellStyle name="Input 9 32 2" xfId="19440"/>
    <cellStyle name="Input 9 33" xfId="19441"/>
    <cellStyle name="Input 9 34" xfId="19442"/>
    <cellStyle name="Input 9 35" xfId="19443"/>
    <cellStyle name="Input 9 36" xfId="19444"/>
    <cellStyle name="Input 9 37" xfId="19445"/>
    <cellStyle name="Input 9 38" xfId="19370"/>
    <cellStyle name="Input 9 4" xfId="19446"/>
    <cellStyle name="Input 9 4 2" xfId="19447"/>
    <cellStyle name="Input 9 5" xfId="19448"/>
    <cellStyle name="Input 9 5 2" xfId="19449"/>
    <cellStyle name="Input 9 6" xfId="19450"/>
    <cellStyle name="Input 9 6 2" xfId="19451"/>
    <cellStyle name="Input 9 7" xfId="19452"/>
    <cellStyle name="Input 9 7 2" xfId="19453"/>
    <cellStyle name="Input 9 8" xfId="19454"/>
    <cellStyle name="Input 9 8 2" xfId="19455"/>
    <cellStyle name="Input 9 9" xfId="19456"/>
    <cellStyle name="Input 9 9 2" xfId="19457"/>
    <cellStyle name="InputCells" xfId="19458"/>
    <cellStyle name="interpoliert" xfId="19459"/>
    <cellStyle name="Komma" xfId="2" builtinId="3"/>
    <cellStyle name="Komma 2" xfId="102"/>
    <cellStyle name="Komma 2 2" xfId="19461"/>
    <cellStyle name="Komma 2 3" xfId="53812"/>
    <cellStyle name="Komma 2 4" xfId="19460"/>
    <cellStyle name="Komma 3" xfId="2579"/>
    <cellStyle name="Komma 3 2" xfId="4154"/>
    <cellStyle name="Komma 3 3" xfId="4064"/>
    <cellStyle name="Link" xfId="1" builtinId="8"/>
    <cellStyle name="Link 2" xfId="322"/>
    <cellStyle name="Link 3" xfId="2578"/>
    <cellStyle name="Linked Cell" xfId="51"/>
    <cellStyle name="Menu" xfId="52"/>
    <cellStyle name="Menu 2" xfId="127"/>
    <cellStyle name="Milliers [0]_ElecTimeSeries" xfId="53798"/>
    <cellStyle name="Milliers_ElecTimeSeries" xfId="53799"/>
    <cellStyle name="mitP" xfId="19462"/>
    <cellStyle name="Monétaire [0]_ElecTimeSeries" xfId="53800"/>
    <cellStyle name="Monétaire_ElecTimeSeries" xfId="53801"/>
    <cellStyle name="Neutral 2" xfId="86"/>
    <cellStyle name="Neutral 2 2" xfId="19464"/>
    <cellStyle name="Neutral 2 3" xfId="19463"/>
    <cellStyle name="Neutral 3" xfId="53"/>
    <cellStyle name="Neutral 4" xfId="19465"/>
    <cellStyle name="Neutral 5" xfId="2588"/>
    <cellStyle name="Neutral 6" xfId="2528"/>
    <cellStyle name="Normal 2" xfId="19466"/>
    <cellStyle name="Normal 2 2" xfId="53802"/>
    <cellStyle name="Normal 2 2 2" xfId="53803"/>
    <cellStyle name="Normal 2 3" xfId="53804"/>
    <cellStyle name="Normal 3" xfId="53805"/>
    <cellStyle name="Normal GHG Numbers (0.00)" xfId="54"/>
    <cellStyle name="Normal GHG Numbers (0.00) 10" xfId="19468"/>
    <cellStyle name="Normal GHG Numbers (0.00) 10 2" xfId="19469"/>
    <cellStyle name="Normal GHG Numbers (0.00) 11" xfId="19470"/>
    <cellStyle name="Normal GHG Numbers (0.00) 11 2" xfId="19471"/>
    <cellStyle name="Normal GHG Numbers (0.00) 12" xfId="19472"/>
    <cellStyle name="Normal GHG Numbers (0.00) 12 2" xfId="19473"/>
    <cellStyle name="Normal GHG Numbers (0.00) 13" xfId="19474"/>
    <cellStyle name="Normal GHG Numbers (0.00) 13 2" xfId="19475"/>
    <cellStyle name="Normal GHG Numbers (0.00) 14" xfId="19476"/>
    <cellStyle name="Normal GHG Numbers (0.00) 14 2" xfId="19477"/>
    <cellStyle name="Normal GHG Numbers (0.00) 15" xfId="19478"/>
    <cellStyle name="Normal GHG Numbers (0.00) 15 2" xfId="19479"/>
    <cellStyle name="Normal GHG Numbers (0.00) 16" xfId="19480"/>
    <cellStyle name="Normal GHG Numbers (0.00) 16 2" xfId="19481"/>
    <cellStyle name="Normal GHG Numbers (0.00) 17" xfId="19482"/>
    <cellStyle name="Normal GHG Numbers (0.00) 17 2" xfId="19483"/>
    <cellStyle name="Normal GHG Numbers (0.00) 18" xfId="19484"/>
    <cellStyle name="Normal GHG Numbers (0.00) 18 2" xfId="19485"/>
    <cellStyle name="Normal GHG Numbers (0.00) 19" xfId="19486"/>
    <cellStyle name="Normal GHG Numbers (0.00) 19 2" xfId="19487"/>
    <cellStyle name="Normal GHG Numbers (0.00) 2" xfId="248"/>
    <cellStyle name="Normal GHG Numbers (0.00) 2 10" xfId="19489"/>
    <cellStyle name="Normal GHG Numbers (0.00) 2 10 2" xfId="19490"/>
    <cellStyle name="Normal GHG Numbers (0.00) 2 10 2 2" xfId="19491"/>
    <cellStyle name="Normal GHG Numbers (0.00) 2 10 3" xfId="19492"/>
    <cellStyle name="Normal GHG Numbers (0.00) 2 10 3 2" xfId="19493"/>
    <cellStyle name="Normal GHG Numbers (0.00) 2 10 4" xfId="19494"/>
    <cellStyle name="Normal GHG Numbers (0.00) 2 10 4 2" xfId="19495"/>
    <cellStyle name="Normal GHG Numbers (0.00) 2 10 5" xfId="19496"/>
    <cellStyle name="Normal GHG Numbers (0.00) 2 10 5 2" xfId="19497"/>
    <cellStyle name="Normal GHG Numbers (0.00) 2 10 6" xfId="19498"/>
    <cellStyle name="Normal GHG Numbers (0.00) 2 10 6 2" xfId="19499"/>
    <cellStyle name="Normal GHG Numbers (0.00) 2 10 7" xfId="19500"/>
    <cellStyle name="Normal GHG Numbers (0.00) 2 10 7 2" xfId="19501"/>
    <cellStyle name="Normal GHG Numbers (0.00) 2 10 8" xfId="19502"/>
    <cellStyle name="Normal GHG Numbers (0.00) 2 11" xfId="19503"/>
    <cellStyle name="Normal GHG Numbers (0.00) 2 11 2" xfId="19504"/>
    <cellStyle name="Normal GHG Numbers (0.00) 2 11 2 2" xfId="19505"/>
    <cellStyle name="Normal GHG Numbers (0.00) 2 11 3" xfId="19506"/>
    <cellStyle name="Normal GHG Numbers (0.00) 2 11 3 2" xfId="19507"/>
    <cellStyle name="Normal GHG Numbers (0.00) 2 11 4" xfId="19508"/>
    <cellStyle name="Normal GHG Numbers (0.00) 2 11 4 2" xfId="19509"/>
    <cellStyle name="Normal GHG Numbers (0.00) 2 11 5" xfId="19510"/>
    <cellStyle name="Normal GHG Numbers (0.00) 2 11 5 2" xfId="19511"/>
    <cellStyle name="Normal GHG Numbers (0.00) 2 11 6" xfId="19512"/>
    <cellStyle name="Normal GHG Numbers (0.00) 2 11 6 2" xfId="19513"/>
    <cellStyle name="Normal GHG Numbers (0.00) 2 11 7" xfId="19514"/>
    <cellStyle name="Normal GHG Numbers (0.00) 2 12" xfId="19515"/>
    <cellStyle name="Normal GHG Numbers (0.00) 2 12 2" xfId="19516"/>
    <cellStyle name="Normal GHG Numbers (0.00) 2 12 2 2" xfId="19517"/>
    <cellStyle name="Normal GHG Numbers (0.00) 2 12 3" xfId="19518"/>
    <cellStyle name="Normal GHG Numbers (0.00) 2 12 3 2" xfId="19519"/>
    <cellStyle name="Normal GHG Numbers (0.00) 2 12 4" xfId="19520"/>
    <cellStyle name="Normal GHG Numbers (0.00) 2 12 4 2" xfId="19521"/>
    <cellStyle name="Normal GHG Numbers (0.00) 2 12 5" xfId="19522"/>
    <cellStyle name="Normal GHG Numbers (0.00) 2 12 5 2" xfId="19523"/>
    <cellStyle name="Normal GHG Numbers (0.00) 2 12 6" xfId="19524"/>
    <cellStyle name="Normal GHG Numbers (0.00) 2 12 6 2" xfId="19525"/>
    <cellStyle name="Normal GHG Numbers (0.00) 2 12 7" xfId="19526"/>
    <cellStyle name="Normal GHG Numbers (0.00) 2 13" xfId="19527"/>
    <cellStyle name="Normal GHG Numbers (0.00) 2 13 2" xfId="19528"/>
    <cellStyle name="Normal GHG Numbers (0.00) 2 14" xfId="19529"/>
    <cellStyle name="Normal GHG Numbers (0.00) 2 14 2" xfId="19530"/>
    <cellStyle name="Normal GHG Numbers (0.00) 2 15" xfId="19531"/>
    <cellStyle name="Normal GHG Numbers (0.00) 2 15 2" xfId="19532"/>
    <cellStyle name="Normal GHG Numbers (0.00) 2 16" xfId="19533"/>
    <cellStyle name="Normal GHG Numbers (0.00) 2 16 2" xfId="19534"/>
    <cellStyle name="Normal GHG Numbers (0.00) 2 17" xfId="19535"/>
    <cellStyle name="Normal GHG Numbers (0.00) 2 17 2" xfId="19536"/>
    <cellStyle name="Normal GHG Numbers (0.00) 2 18" xfId="19537"/>
    <cellStyle name="Normal GHG Numbers (0.00) 2 18 2" xfId="19538"/>
    <cellStyle name="Normal GHG Numbers (0.00) 2 19" xfId="19539"/>
    <cellStyle name="Normal GHG Numbers (0.00) 2 19 2" xfId="19540"/>
    <cellStyle name="Normal GHG Numbers (0.00) 2 2" xfId="230"/>
    <cellStyle name="Normal GHG Numbers (0.00) 2 2 10" xfId="19542"/>
    <cellStyle name="Normal GHG Numbers (0.00) 2 2 10 2" xfId="19543"/>
    <cellStyle name="Normal GHG Numbers (0.00) 2 2 11" xfId="19544"/>
    <cellStyle name="Normal GHG Numbers (0.00) 2 2 11 2" xfId="19545"/>
    <cellStyle name="Normal GHG Numbers (0.00) 2 2 12" xfId="19546"/>
    <cellStyle name="Normal GHG Numbers (0.00) 2 2 12 2" xfId="19547"/>
    <cellStyle name="Normal GHG Numbers (0.00) 2 2 13" xfId="19548"/>
    <cellStyle name="Normal GHG Numbers (0.00) 2 2 13 2" xfId="19549"/>
    <cellStyle name="Normal GHG Numbers (0.00) 2 2 14" xfId="19550"/>
    <cellStyle name="Normal GHG Numbers (0.00) 2 2 14 2" xfId="19551"/>
    <cellStyle name="Normal GHG Numbers (0.00) 2 2 15" xfId="19552"/>
    <cellStyle name="Normal GHG Numbers (0.00) 2 2 15 2" xfId="19553"/>
    <cellStyle name="Normal GHG Numbers (0.00) 2 2 16" xfId="19554"/>
    <cellStyle name="Normal GHG Numbers (0.00) 2 2 16 2" xfId="19555"/>
    <cellStyle name="Normal GHG Numbers (0.00) 2 2 17" xfId="19556"/>
    <cellStyle name="Normal GHG Numbers (0.00) 2 2 17 2" xfId="19557"/>
    <cellStyle name="Normal GHG Numbers (0.00) 2 2 18" xfId="19558"/>
    <cellStyle name="Normal GHG Numbers (0.00) 2 2 18 2" xfId="19559"/>
    <cellStyle name="Normal GHG Numbers (0.00) 2 2 19" xfId="19560"/>
    <cellStyle name="Normal GHG Numbers (0.00) 2 2 19 2" xfId="19561"/>
    <cellStyle name="Normal GHG Numbers (0.00) 2 2 2" xfId="4383"/>
    <cellStyle name="Normal GHG Numbers (0.00) 2 2 2 2" xfId="19563"/>
    <cellStyle name="Normal GHG Numbers (0.00) 2 2 2 2 2" xfId="19564"/>
    <cellStyle name="Normal GHG Numbers (0.00) 2 2 2 3" xfId="19565"/>
    <cellStyle name="Normal GHG Numbers (0.00) 2 2 2 3 2" xfId="19566"/>
    <cellStyle name="Normal GHG Numbers (0.00) 2 2 2 4" xfId="19567"/>
    <cellStyle name="Normal GHG Numbers (0.00) 2 2 2 4 2" xfId="19568"/>
    <cellStyle name="Normal GHG Numbers (0.00) 2 2 2 5" xfId="19569"/>
    <cellStyle name="Normal GHG Numbers (0.00) 2 2 2 5 2" xfId="19570"/>
    <cellStyle name="Normal GHG Numbers (0.00) 2 2 2 6" xfId="19571"/>
    <cellStyle name="Normal GHG Numbers (0.00) 2 2 2 6 2" xfId="19572"/>
    <cellStyle name="Normal GHG Numbers (0.00) 2 2 2 7" xfId="19573"/>
    <cellStyle name="Normal GHG Numbers (0.00) 2 2 2 7 2" xfId="19574"/>
    <cellStyle name="Normal GHG Numbers (0.00) 2 2 2 8" xfId="19575"/>
    <cellStyle name="Normal GHG Numbers (0.00) 2 2 2 9" xfId="19562"/>
    <cellStyle name="Normal GHG Numbers (0.00) 2 2 20" xfId="19576"/>
    <cellStyle name="Normal GHG Numbers (0.00) 2 2 20 2" xfId="19577"/>
    <cellStyle name="Normal GHG Numbers (0.00) 2 2 21" xfId="19578"/>
    <cellStyle name="Normal GHG Numbers (0.00) 2 2 21 2" xfId="19579"/>
    <cellStyle name="Normal GHG Numbers (0.00) 2 2 22" xfId="19580"/>
    <cellStyle name="Normal GHG Numbers (0.00) 2 2 22 2" xfId="19581"/>
    <cellStyle name="Normal GHG Numbers (0.00) 2 2 23" xfId="19582"/>
    <cellStyle name="Normal GHG Numbers (0.00) 2 2 23 2" xfId="19583"/>
    <cellStyle name="Normal GHG Numbers (0.00) 2 2 24" xfId="19584"/>
    <cellStyle name="Normal GHG Numbers (0.00) 2 2 24 2" xfId="19585"/>
    <cellStyle name="Normal GHG Numbers (0.00) 2 2 25" xfId="19586"/>
    <cellStyle name="Normal GHG Numbers (0.00) 2 2 25 2" xfId="19587"/>
    <cellStyle name="Normal GHG Numbers (0.00) 2 2 26" xfId="19588"/>
    <cellStyle name="Normal GHG Numbers (0.00) 2 2 26 2" xfId="19589"/>
    <cellStyle name="Normal GHG Numbers (0.00) 2 2 27" xfId="19590"/>
    <cellStyle name="Normal GHG Numbers (0.00) 2 2 27 2" xfId="19591"/>
    <cellStyle name="Normal GHG Numbers (0.00) 2 2 28" xfId="19592"/>
    <cellStyle name="Normal GHG Numbers (0.00) 2 2 28 2" xfId="19593"/>
    <cellStyle name="Normal GHG Numbers (0.00) 2 2 29" xfId="19594"/>
    <cellStyle name="Normal GHG Numbers (0.00) 2 2 29 2" xfId="19595"/>
    <cellStyle name="Normal GHG Numbers (0.00) 2 2 3" xfId="19596"/>
    <cellStyle name="Normal GHG Numbers (0.00) 2 2 3 2" xfId="19597"/>
    <cellStyle name="Normal GHG Numbers (0.00) 2 2 3 2 2" xfId="19598"/>
    <cellStyle name="Normal GHG Numbers (0.00) 2 2 3 3" xfId="19599"/>
    <cellStyle name="Normal GHG Numbers (0.00) 2 2 3 3 2" xfId="19600"/>
    <cellStyle name="Normal GHG Numbers (0.00) 2 2 3 4" xfId="19601"/>
    <cellStyle name="Normal GHG Numbers (0.00) 2 2 3 4 2" xfId="19602"/>
    <cellStyle name="Normal GHG Numbers (0.00) 2 2 3 5" xfId="19603"/>
    <cellStyle name="Normal GHG Numbers (0.00) 2 2 3 5 2" xfId="19604"/>
    <cellStyle name="Normal GHG Numbers (0.00) 2 2 3 6" xfId="19605"/>
    <cellStyle name="Normal GHG Numbers (0.00) 2 2 3 6 2" xfId="19606"/>
    <cellStyle name="Normal GHG Numbers (0.00) 2 2 3 7" xfId="19607"/>
    <cellStyle name="Normal GHG Numbers (0.00) 2 2 30" xfId="19608"/>
    <cellStyle name="Normal GHG Numbers (0.00) 2 2 30 2" xfId="19609"/>
    <cellStyle name="Normal GHG Numbers (0.00) 2 2 31" xfId="19610"/>
    <cellStyle name="Normal GHG Numbers (0.00) 2 2 31 2" xfId="19611"/>
    <cellStyle name="Normal GHG Numbers (0.00) 2 2 32" xfId="19612"/>
    <cellStyle name="Normal GHG Numbers (0.00) 2 2 32 2" xfId="19613"/>
    <cellStyle name="Normal GHG Numbers (0.00) 2 2 33" xfId="19614"/>
    <cellStyle name="Normal GHG Numbers (0.00) 2 2 33 2" xfId="19615"/>
    <cellStyle name="Normal GHG Numbers (0.00) 2 2 34" xfId="19616"/>
    <cellStyle name="Normal GHG Numbers (0.00) 2 2 35" xfId="19617"/>
    <cellStyle name="Normal GHG Numbers (0.00) 2 2 36" xfId="19618"/>
    <cellStyle name="Normal GHG Numbers (0.00) 2 2 37" xfId="19619"/>
    <cellStyle name="Normal GHG Numbers (0.00) 2 2 38" xfId="19620"/>
    <cellStyle name="Normal GHG Numbers (0.00) 2 2 39" xfId="19541"/>
    <cellStyle name="Normal GHG Numbers (0.00) 2 2 4" xfId="19621"/>
    <cellStyle name="Normal GHG Numbers (0.00) 2 2 4 2" xfId="19622"/>
    <cellStyle name="Normal GHG Numbers (0.00) 2 2 4 2 2" xfId="19623"/>
    <cellStyle name="Normal GHG Numbers (0.00) 2 2 4 3" xfId="19624"/>
    <cellStyle name="Normal GHG Numbers (0.00) 2 2 4 3 2" xfId="19625"/>
    <cellStyle name="Normal GHG Numbers (0.00) 2 2 4 4" xfId="19626"/>
    <cellStyle name="Normal GHG Numbers (0.00) 2 2 4 4 2" xfId="19627"/>
    <cellStyle name="Normal GHG Numbers (0.00) 2 2 4 5" xfId="19628"/>
    <cellStyle name="Normal GHG Numbers (0.00) 2 2 4 5 2" xfId="19629"/>
    <cellStyle name="Normal GHG Numbers (0.00) 2 2 4 6" xfId="19630"/>
    <cellStyle name="Normal GHG Numbers (0.00) 2 2 4 6 2" xfId="19631"/>
    <cellStyle name="Normal GHG Numbers (0.00) 2 2 4 7" xfId="19632"/>
    <cellStyle name="Normal GHG Numbers (0.00) 2 2 40" xfId="2782"/>
    <cellStyle name="Normal GHG Numbers (0.00) 2 2 5" xfId="19633"/>
    <cellStyle name="Normal GHG Numbers (0.00) 2 2 5 2" xfId="19634"/>
    <cellStyle name="Normal GHG Numbers (0.00) 2 2 6" xfId="19635"/>
    <cellStyle name="Normal GHG Numbers (0.00) 2 2 6 2" xfId="19636"/>
    <cellStyle name="Normal GHG Numbers (0.00) 2 2 7" xfId="19637"/>
    <cellStyle name="Normal GHG Numbers (0.00) 2 2 7 2" xfId="19638"/>
    <cellStyle name="Normal GHG Numbers (0.00) 2 2 8" xfId="19639"/>
    <cellStyle name="Normal GHG Numbers (0.00) 2 2 8 2" xfId="19640"/>
    <cellStyle name="Normal GHG Numbers (0.00) 2 2 9" xfId="19641"/>
    <cellStyle name="Normal GHG Numbers (0.00) 2 2 9 2" xfId="19642"/>
    <cellStyle name="Normal GHG Numbers (0.00) 2 20" xfId="19643"/>
    <cellStyle name="Normal GHG Numbers (0.00) 2 20 2" xfId="19644"/>
    <cellStyle name="Normal GHG Numbers (0.00) 2 21" xfId="19645"/>
    <cellStyle name="Normal GHG Numbers (0.00) 2 21 2" xfId="19646"/>
    <cellStyle name="Normal GHG Numbers (0.00) 2 22" xfId="19647"/>
    <cellStyle name="Normal GHG Numbers (0.00) 2 22 2" xfId="19648"/>
    <cellStyle name="Normal GHG Numbers (0.00) 2 23" xfId="19649"/>
    <cellStyle name="Normal GHG Numbers (0.00) 2 23 2" xfId="19650"/>
    <cellStyle name="Normal GHG Numbers (0.00) 2 24" xfId="19651"/>
    <cellStyle name="Normal GHG Numbers (0.00) 2 24 2" xfId="19652"/>
    <cellStyle name="Normal GHG Numbers (0.00) 2 25" xfId="19653"/>
    <cellStyle name="Normal GHG Numbers (0.00) 2 25 2" xfId="19654"/>
    <cellStyle name="Normal GHG Numbers (0.00) 2 26" xfId="19655"/>
    <cellStyle name="Normal GHG Numbers (0.00) 2 26 2" xfId="19656"/>
    <cellStyle name="Normal GHG Numbers (0.00) 2 27" xfId="19657"/>
    <cellStyle name="Normal GHG Numbers (0.00) 2 27 2" xfId="19658"/>
    <cellStyle name="Normal GHG Numbers (0.00) 2 28" xfId="19659"/>
    <cellStyle name="Normal GHG Numbers (0.00) 2 28 2" xfId="19660"/>
    <cellStyle name="Normal GHG Numbers (0.00) 2 29" xfId="19661"/>
    <cellStyle name="Normal GHG Numbers (0.00) 2 29 2" xfId="19662"/>
    <cellStyle name="Normal GHG Numbers (0.00) 2 3" xfId="4393"/>
    <cellStyle name="Normal GHG Numbers (0.00) 2 3 10" xfId="19664"/>
    <cellStyle name="Normal GHG Numbers (0.00) 2 3 10 2" xfId="19665"/>
    <cellStyle name="Normal GHG Numbers (0.00) 2 3 11" xfId="19666"/>
    <cellStyle name="Normal GHG Numbers (0.00) 2 3 11 2" xfId="19667"/>
    <cellStyle name="Normal GHG Numbers (0.00) 2 3 12" xfId="19668"/>
    <cellStyle name="Normal GHG Numbers (0.00) 2 3 12 2" xfId="19669"/>
    <cellStyle name="Normal GHG Numbers (0.00) 2 3 13" xfId="19670"/>
    <cellStyle name="Normal GHG Numbers (0.00) 2 3 13 2" xfId="19671"/>
    <cellStyle name="Normal GHG Numbers (0.00) 2 3 14" xfId="19672"/>
    <cellStyle name="Normal GHG Numbers (0.00) 2 3 14 2" xfId="19673"/>
    <cellStyle name="Normal GHG Numbers (0.00) 2 3 15" xfId="19674"/>
    <cellStyle name="Normal GHG Numbers (0.00) 2 3 15 2" xfId="19675"/>
    <cellStyle name="Normal GHG Numbers (0.00) 2 3 16" xfId="19676"/>
    <cellStyle name="Normal GHG Numbers (0.00) 2 3 16 2" xfId="19677"/>
    <cellStyle name="Normal GHG Numbers (0.00) 2 3 17" xfId="19678"/>
    <cellStyle name="Normal GHG Numbers (0.00) 2 3 17 2" xfId="19679"/>
    <cellStyle name="Normal GHG Numbers (0.00) 2 3 18" xfId="19680"/>
    <cellStyle name="Normal GHG Numbers (0.00) 2 3 18 2" xfId="19681"/>
    <cellStyle name="Normal GHG Numbers (0.00) 2 3 19" xfId="19682"/>
    <cellStyle name="Normal GHG Numbers (0.00) 2 3 19 2" xfId="19683"/>
    <cellStyle name="Normal GHG Numbers (0.00) 2 3 2" xfId="19684"/>
    <cellStyle name="Normal GHG Numbers (0.00) 2 3 2 2" xfId="19685"/>
    <cellStyle name="Normal GHG Numbers (0.00) 2 3 2 2 2" xfId="19686"/>
    <cellStyle name="Normal GHG Numbers (0.00) 2 3 2 3" xfId="19687"/>
    <cellStyle name="Normal GHG Numbers (0.00) 2 3 2 3 2" xfId="19688"/>
    <cellStyle name="Normal GHG Numbers (0.00) 2 3 2 4" xfId="19689"/>
    <cellStyle name="Normal GHG Numbers (0.00) 2 3 2 4 2" xfId="19690"/>
    <cellStyle name="Normal GHG Numbers (0.00) 2 3 2 5" xfId="19691"/>
    <cellStyle name="Normal GHG Numbers (0.00) 2 3 2 5 2" xfId="19692"/>
    <cellStyle name="Normal GHG Numbers (0.00) 2 3 2 6" xfId="19693"/>
    <cellStyle name="Normal GHG Numbers (0.00) 2 3 2 6 2" xfId="19694"/>
    <cellStyle name="Normal GHG Numbers (0.00) 2 3 2 7" xfId="19695"/>
    <cellStyle name="Normal GHG Numbers (0.00) 2 3 2 7 2" xfId="19696"/>
    <cellStyle name="Normal GHG Numbers (0.00) 2 3 2 8" xfId="19697"/>
    <cellStyle name="Normal GHG Numbers (0.00) 2 3 20" xfId="19698"/>
    <cellStyle name="Normal GHG Numbers (0.00) 2 3 20 2" xfId="19699"/>
    <cellStyle name="Normal GHG Numbers (0.00) 2 3 21" xfId="19700"/>
    <cellStyle name="Normal GHG Numbers (0.00) 2 3 21 2" xfId="19701"/>
    <cellStyle name="Normal GHG Numbers (0.00) 2 3 22" xfId="19702"/>
    <cellStyle name="Normal GHG Numbers (0.00) 2 3 22 2" xfId="19703"/>
    <cellStyle name="Normal GHG Numbers (0.00) 2 3 23" xfId="19704"/>
    <cellStyle name="Normal GHG Numbers (0.00) 2 3 23 2" xfId="19705"/>
    <cellStyle name="Normal GHG Numbers (0.00) 2 3 24" xfId="19706"/>
    <cellStyle name="Normal GHG Numbers (0.00) 2 3 24 2" xfId="19707"/>
    <cellStyle name="Normal GHG Numbers (0.00) 2 3 25" xfId="19708"/>
    <cellStyle name="Normal GHG Numbers (0.00) 2 3 25 2" xfId="19709"/>
    <cellStyle name="Normal GHG Numbers (0.00) 2 3 26" xfId="19710"/>
    <cellStyle name="Normal GHG Numbers (0.00) 2 3 26 2" xfId="19711"/>
    <cellStyle name="Normal GHG Numbers (0.00) 2 3 27" xfId="19712"/>
    <cellStyle name="Normal GHG Numbers (0.00) 2 3 27 2" xfId="19713"/>
    <cellStyle name="Normal GHG Numbers (0.00) 2 3 28" xfId="19714"/>
    <cellStyle name="Normal GHG Numbers (0.00) 2 3 28 2" xfId="19715"/>
    <cellStyle name="Normal GHG Numbers (0.00) 2 3 29" xfId="19716"/>
    <cellStyle name="Normal GHG Numbers (0.00) 2 3 29 2" xfId="19717"/>
    <cellStyle name="Normal GHG Numbers (0.00) 2 3 3" xfId="19718"/>
    <cellStyle name="Normal GHG Numbers (0.00) 2 3 3 2" xfId="19719"/>
    <cellStyle name="Normal GHG Numbers (0.00) 2 3 3 2 2" xfId="19720"/>
    <cellStyle name="Normal GHG Numbers (0.00) 2 3 3 3" xfId="19721"/>
    <cellStyle name="Normal GHG Numbers (0.00) 2 3 3 3 2" xfId="19722"/>
    <cellStyle name="Normal GHG Numbers (0.00) 2 3 3 4" xfId="19723"/>
    <cellStyle name="Normal GHG Numbers (0.00) 2 3 3 4 2" xfId="19724"/>
    <cellStyle name="Normal GHG Numbers (0.00) 2 3 3 5" xfId="19725"/>
    <cellStyle name="Normal GHG Numbers (0.00) 2 3 3 5 2" xfId="19726"/>
    <cellStyle name="Normal GHG Numbers (0.00) 2 3 3 6" xfId="19727"/>
    <cellStyle name="Normal GHG Numbers (0.00) 2 3 3 6 2" xfId="19728"/>
    <cellStyle name="Normal GHG Numbers (0.00) 2 3 3 7" xfId="19729"/>
    <cellStyle name="Normal GHG Numbers (0.00) 2 3 30" xfId="19730"/>
    <cellStyle name="Normal GHG Numbers (0.00) 2 3 30 2" xfId="19731"/>
    <cellStyle name="Normal GHG Numbers (0.00) 2 3 31" xfId="19732"/>
    <cellStyle name="Normal GHG Numbers (0.00) 2 3 31 2" xfId="19733"/>
    <cellStyle name="Normal GHG Numbers (0.00) 2 3 32" xfId="19734"/>
    <cellStyle name="Normal GHG Numbers (0.00) 2 3 32 2" xfId="19735"/>
    <cellStyle name="Normal GHG Numbers (0.00) 2 3 33" xfId="19736"/>
    <cellStyle name="Normal GHG Numbers (0.00) 2 3 33 2" xfId="19737"/>
    <cellStyle name="Normal GHG Numbers (0.00) 2 3 34" xfId="19738"/>
    <cellStyle name="Normal GHG Numbers (0.00) 2 3 35" xfId="19739"/>
    <cellStyle name="Normal GHG Numbers (0.00) 2 3 36" xfId="19740"/>
    <cellStyle name="Normal GHG Numbers (0.00) 2 3 37" xfId="19741"/>
    <cellStyle name="Normal GHG Numbers (0.00) 2 3 38" xfId="19742"/>
    <cellStyle name="Normal GHG Numbers (0.00) 2 3 39" xfId="19663"/>
    <cellStyle name="Normal GHG Numbers (0.00) 2 3 4" xfId="19743"/>
    <cellStyle name="Normal GHG Numbers (0.00) 2 3 4 2" xfId="19744"/>
    <cellStyle name="Normal GHG Numbers (0.00) 2 3 4 2 2" xfId="19745"/>
    <cellStyle name="Normal GHG Numbers (0.00) 2 3 4 3" xfId="19746"/>
    <cellStyle name="Normal GHG Numbers (0.00) 2 3 4 3 2" xfId="19747"/>
    <cellStyle name="Normal GHG Numbers (0.00) 2 3 4 4" xfId="19748"/>
    <cellStyle name="Normal GHG Numbers (0.00) 2 3 4 4 2" xfId="19749"/>
    <cellStyle name="Normal GHG Numbers (0.00) 2 3 4 5" xfId="19750"/>
    <cellStyle name="Normal GHG Numbers (0.00) 2 3 4 5 2" xfId="19751"/>
    <cellStyle name="Normal GHG Numbers (0.00) 2 3 4 6" xfId="19752"/>
    <cellStyle name="Normal GHG Numbers (0.00) 2 3 4 6 2" xfId="19753"/>
    <cellStyle name="Normal GHG Numbers (0.00) 2 3 4 7" xfId="19754"/>
    <cellStyle name="Normal GHG Numbers (0.00) 2 3 5" xfId="19755"/>
    <cellStyle name="Normal GHG Numbers (0.00) 2 3 5 2" xfId="19756"/>
    <cellStyle name="Normal GHG Numbers (0.00) 2 3 6" xfId="19757"/>
    <cellStyle name="Normal GHG Numbers (0.00) 2 3 6 2" xfId="19758"/>
    <cellStyle name="Normal GHG Numbers (0.00) 2 3 7" xfId="19759"/>
    <cellStyle name="Normal GHG Numbers (0.00) 2 3 7 2" xfId="19760"/>
    <cellStyle name="Normal GHG Numbers (0.00) 2 3 8" xfId="19761"/>
    <cellStyle name="Normal GHG Numbers (0.00) 2 3 8 2" xfId="19762"/>
    <cellStyle name="Normal GHG Numbers (0.00) 2 3 9" xfId="19763"/>
    <cellStyle name="Normal GHG Numbers (0.00) 2 3 9 2" xfId="19764"/>
    <cellStyle name="Normal GHG Numbers (0.00) 2 30" xfId="19765"/>
    <cellStyle name="Normal GHG Numbers (0.00) 2 30 2" xfId="19766"/>
    <cellStyle name="Normal GHG Numbers (0.00) 2 31" xfId="19767"/>
    <cellStyle name="Normal GHG Numbers (0.00) 2 31 2" xfId="19768"/>
    <cellStyle name="Normal GHG Numbers (0.00) 2 32" xfId="19769"/>
    <cellStyle name="Normal GHG Numbers (0.00) 2 32 2" xfId="19770"/>
    <cellStyle name="Normal GHG Numbers (0.00) 2 33" xfId="19771"/>
    <cellStyle name="Normal GHG Numbers (0.00) 2 33 2" xfId="19772"/>
    <cellStyle name="Normal GHG Numbers (0.00) 2 34" xfId="19773"/>
    <cellStyle name="Normal GHG Numbers (0.00) 2 34 2" xfId="19774"/>
    <cellStyle name="Normal GHG Numbers (0.00) 2 35" xfId="19775"/>
    <cellStyle name="Normal GHG Numbers (0.00) 2 35 2" xfId="19776"/>
    <cellStyle name="Normal GHG Numbers (0.00) 2 36" xfId="19777"/>
    <cellStyle name="Normal GHG Numbers (0.00) 2 36 2" xfId="19778"/>
    <cellStyle name="Normal GHG Numbers (0.00) 2 37" xfId="19779"/>
    <cellStyle name="Normal GHG Numbers (0.00) 2 37 2" xfId="19780"/>
    <cellStyle name="Normal GHG Numbers (0.00) 2 38" xfId="19781"/>
    <cellStyle name="Normal GHG Numbers (0.00) 2 38 2" xfId="19782"/>
    <cellStyle name="Normal GHG Numbers (0.00) 2 39" xfId="19783"/>
    <cellStyle name="Normal GHG Numbers (0.00) 2 39 2" xfId="19784"/>
    <cellStyle name="Normal GHG Numbers (0.00) 2 4" xfId="19785"/>
    <cellStyle name="Normal GHG Numbers (0.00) 2 4 10" xfId="19786"/>
    <cellStyle name="Normal GHG Numbers (0.00) 2 4 10 2" xfId="19787"/>
    <cellStyle name="Normal GHG Numbers (0.00) 2 4 11" xfId="19788"/>
    <cellStyle name="Normal GHG Numbers (0.00) 2 4 11 2" xfId="19789"/>
    <cellStyle name="Normal GHG Numbers (0.00) 2 4 12" xfId="19790"/>
    <cellStyle name="Normal GHG Numbers (0.00) 2 4 12 2" xfId="19791"/>
    <cellStyle name="Normal GHG Numbers (0.00) 2 4 13" xfId="19792"/>
    <cellStyle name="Normal GHG Numbers (0.00) 2 4 13 2" xfId="19793"/>
    <cellStyle name="Normal GHG Numbers (0.00) 2 4 14" xfId="19794"/>
    <cellStyle name="Normal GHG Numbers (0.00) 2 4 14 2" xfId="19795"/>
    <cellStyle name="Normal GHG Numbers (0.00) 2 4 15" xfId="19796"/>
    <cellStyle name="Normal GHG Numbers (0.00) 2 4 15 2" xfId="19797"/>
    <cellStyle name="Normal GHG Numbers (0.00) 2 4 16" xfId="19798"/>
    <cellStyle name="Normal GHG Numbers (0.00) 2 4 16 2" xfId="19799"/>
    <cellStyle name="Normal GHG Numbers (0.00) 2 4 17" xfId="19800"/>
    <cellStyle name="Normal GHG Numbers (0.00) 2 4 17 2" xfId="19801"/>
    <cellStyle name="Normal GHG Numbers (0.00) 2 4 18" xfId="19802"/>
    <cellStyle name="Normal GHG Numbers (0.00) 2 4 18 2" xfId="19803"/>
    <cellStyle name="Normal GHG Numbers (0.00) 2 4 19" xfId="19804"/>
    <cellStyle name="Normal GHG Numbers (0.00) 2 4 19 2" xfId="19805"/>
    <cellStyle name="Normal GHG Numbers (0.00) 2 4 2" xfId="19806"/>
    <cellStyle name="Normal GHG Numbers (0.00) 2 4 2 2" xfId="19807"/>
    <cellStyle name="Normal GHG Numbers (0.00) 2 4 2 2 2" xfId="19808"/>
    <cellStyle name="Normal GHG Numbers (0.00) 2 4 2 3" xfId="19809"/>
    <cellStyle name="Normal GHG Numbers (0.00) 2 4 2 3 2" xfId="19810"/>
    <cellStyle name="Normal GHG Numbers (0.00) 2 4 2 4" xfId="19811"/>
    <cellStyle name="Normal GHG Numbers (0.00) 2 4 2 4 2" xfId="19812"/>
    <cellStyle name="Normal GHG Numbers (0.00) 2 4 2 5" xfId="19813"/>
    <cellStyle name="Normal GHG Numbers (0.00) 2 4 2 5 2" xfId="19814"/>
    <cellStyle name="Normal GHG Numbers (0.00) 2 4 2 6" xfId="19815"/>
    <cellStyle name="Normal GHG Numbers (0.00) 2 4 2 6 2" xfId="19816"/>
    <cellStyle name="Normal GHG Numbers (0.00) 2 4 2 7" xfId="19817"/>
    <cellStyle name="Normal GHG Numbers (0.00) 2 4 2 7 2" xfId="19818"/>
    <cellStyle name="Normal GHG Numbers (0.00) 2 4 2 8" xfId="19819"/>
    <cellStyle name="Normal GHG Numbers (0.00) 2 4 20" xfId="19820"/>
    <cellStyle name="Normal GHG Numbers (0.00) 2 4 20 2" xfId="19821"/>
    <cellStyle name="Normal GHG Numbers (0.00) 2 4 21" xfId="19822"/>
    <cellStyle name="Normal GHG Numbers (0.00) 2 4 21 2" xfId="19823"/>
    <cellStyle name="Normal GHG Numbers (0.00) 2 4 22" xfId="19824"/>
    <cellStyle name="Normal GHG Numbers (0.00) 2 4 22 2" xfId="19825"/>
    <cellStyle name="Normal GHG Numbers (0.00) 2 4 23" xfId="19826"/>
    <cellStyle name="Normal GHG Numbers (0.00) 2 4 23 2" xfId="19827"/>
    <cellStyle name="Normal GHG Numbers (0.00) 2 4 24" xfId="19828"/>
    <cellStyle name="Normal GHG Numbers (0.00) 2 4 24 2" xfId="19829"/>
    <cellStyle name="Normal GHG Numbers (0.00) 2 4 25" xfId="19830"/>
    <cellStyle name="Normal GHG Numbers (0.00) 2 4 25 2" xfId="19831"/>
    <cellStyle name="Normal GHG Numbers (0.00) 2 4 26" xfId="19832"/>
    <cellStyle name="Normal GHG Numbers (0.00) 2 4 26 2" xfId="19833"/>
    <cellStyle name="Normal GHG Numbers (0.00) 2 4 27" xfId="19834"/>
    <cellStyle name="Normal GHG Numbers (0.00) 2 4 27 2" xfId="19835"/>
    <cellStyle name="Normal GHG Numbers (0.00) 2 4 28" xfId="19836"/>
    <cellStyle name="Normal GHG Numbers (0.00) 2 4 28 2" xfId="19837"/>
    <cellStyle name="Normal GHG Numbers (0.00) 2 4 29" xfId="19838"/>
    <cellStyle name="Normal GHG Numbers (0.00) 2 4 29 2" xfId="19839"/>
    <cellStyle name="Normal GHG Numbers (0.00) 2 4 3" xfId="19840"/>
    <cellStyle name="Normal GHG Numbers (0.00) 2 4 3 2" xfId="19841"/>
    <cellStyle name="Normal GHG Numbers (0.00) 2 4 3 2 2" xfId="19842"/>
    <cellStyle name="Normal GHG Numbers (0.00) 2 4 3 3" xfId="19843"/>
    <cellStyle name="Normal GHG Numbers (0.00) 2 4 3 3 2" xfId="19844"/>
    <cellStyle name="Normal GHG Numbers (0.00) 2 4 3 4" xfId="19845"/>
    <cellStyle name="Normal GHG Numbers (0.00) 2 4 3 4 2" xfId="19846"/>
    <cellStyle name="Normal GHG Numbers (0.00) 2 4 3 5" xfId="19847"/>
    <cellStyle name="Normal GHG Numbers (0.00) 2 4 3 5 2" xfId="19848"/>
    <cellStyle name="Normal GHG Numbers (0.00) 2 4 3 6" xfId="19849"/>
    <cellStyle name="Normal GHG Numbers (0.00) 2 4 3 6 2" xfId="19850"/>
    <cellStyle name="Normal GHG Numbers (0.00) 2 4 3 7" xfId="19851"/>
    <cellStyle name="Normal GHG Numbers (0.00) 2 4 30" xfId="19852"/>
    <cellStyle name="Normal GHG Numbers (0.00) 2 4 30 2" xfId="19853"/>
    <cellStyle name="Normal GHG Numbers (0.00) 2 4 31" xfId="19854"/>
    <cellStyle name="Normal GHG Numbers (0.00) 2 4 31 2" xfId="19855"/>
    <cellStyle name="Normal GHG Numbers (0.00) 2 4 32" xfId="19856"/>
    <cellStyle name="Normal GHG Numbers (0.00) 2 4 32 2" xfId="19857"/>
    <cellStyle name="Normal GHG Numbers (0.00) 2 4 33" xfId="19858"/>
    <cellStyle name="Normal GHG Numbers (0.00) 2 4 33 2" xfId="19859"/>
    <cellStyle name="Normal GHG Numbers (0.00) 2 4 34" xfId="19860"/>
    <cellStyle name="Normal GHG Numbers (0.00) 2 4 35" xfId="19861"/>
    <cellStyle name="Normal GHG Numbers (0.00) 2 4 36" xfId="19862"/>
    <cellStyle name="Normal GHG Numbers (0.00) 2 4 37" xfId="19863"/>
    <cellStyle name="Normal GHG Numbers (0.00) 2 4 38" xfId="19864"/>
    <cellStyle name="Normal GHG Numbers (0.00) 2 4 4" xfId="19865"/>
    <cellStyle name="Normal GHG Numbers (0.00) 2 4 4 2" xfId="19866"/>
    <cellStyle name="Normal GHG Numbers (0.00) 2 4 4 2 2" xfId="19867"/>
    <cellStyle name="Normal GHG Numbers (0.00) 2 4 4 3" xfId="19868"/>
    <cellStyle name="Normal GHG Numbers (0.00) 2 4 4 3 2" xfId="19869"/>
    <cellStyle name="Normal GHG Numbers (0.00) 2 4 4 4" xfId="19870"/>
    <cellStyle name="Normal GHG Numbers (0.00) 2 4 4 4 2" xfId="19871"/>
    <cellStyle name="Normal GHG Numbers (0.00) 2 4 4 5" xfId="19872"/>
    <cellStyle name="Normal GHG Numbers (0.00) 2 4 4 5 2" xfId="19873"/>
    <cellStyle name="Normal GHG Numbers (0.00) 2 4 4 6" xfId="19874"/>
    <cellStyle name="Normal GHG Numbers (0.00) 2 4 4 6 2" xfId="19875"/>
    <cellStyle name="Normal GHG Numbers (0.00) 2 4 4 7" xfId="19876"/>
    <cellStyle name="Normal GHG Numbers (0.00) 2 4 5" xfId="19877"/>
    <cellStyle name="Normal GHG Numbers (0.00) 2 4 5 2" xfId="19878"/>
    <cellStyle name="Normal GHG Numbers (0.00) 2 4 6" xfId="19879"/>
    <cellStyle name="Normal GHG Numbers (0.00) 2 4 6 2" xfId="19880"/>
    <cellStyle name="Normal GHG Numbers (0.00) 2 4 7" xfId="19881"/>
    <cellStyle name="Normal GHG Numbers (0.00) 2 4 7 2" xfId="19882"/>
    <cellStyle name="Normal GHG Numbers (0.00) 2 4 8" xfId="19883"/>
    <cellStyle name="Normal GHG Numbers (0.00) 2 4 8 2" xfId="19884"/>
    <cellStyle name="Normal GHG Numbers (0.00) 2 4 9" xfId="19885"/>
    <cellStyle name="Normal GHG Numbers (0.00) 2 4 9 2" xfId="19886"/>
    <cellStyle name="Normal GHG Numbers (0.00) 2 40" xfId="19887"/>
    <cellStyle name="Normal GHG Numbers (0.00) 2 41" xfId="19888"/>
    <cellStyle name="Normal GHG Numbers (0.00) 2 42" xfId="19889"/>
    <cellStyle name="Normal GHG Numbers (0.00) 2 43" xfId="19890"/>
    <cellStyle name="Normal GHG Numbers (0.00) 2 44" xfId="19891"/>
    <cellStyle name="Normal GHG Numbers (0.00) 2 45" xfId="19488"/>
    <cellStyle name="Normal GHG Numbers (0.00) 2 46" xfId="2799"/>
    <cellStyle name="Normal GHG Numbers (0.00) 2 5" xfId="19892"/>
    <cellStyle name="Normal GHG Numbers (0.00) 2 5 10" xfId="19893"/>
    <cellStyle name="Normal GHG Numbers (0.00) 2 5 10 2" xfId="19894"/>
    <cellStyle name="Normal GHG Numbers (0.00) 2 5 11" xfId="19895"/>
    <cellStyle name="Normal GHG Numbers (0.00) 2 5 11 2" xfId="19896"/>
    <cellStyle name="Normal GHG Numbers (0.00) 2 5 12" xfId="19897"/>
    <cellStyle name="Normal GHG Numbers (0.00) 2 5 12 2" xfId="19898"/>
    <cellStyle name="Normal GHG Numbers (0.00) 2 5 13" xfId="19899"/>
    <cellStyle name="Normal GHG Numbers (0.00) 2 5 13 2" xfId="19900"/>
    <cellStyle name="Normal GHG Numbers (0.00) 2 5 14" xfId="19901"/>
    <cellStyle name="Normal GHG Numbers (0.00) 2 5 14 2" xfId="19902"/>
    <cellStyle name="Normal GHG Numbers (0.00) 2 5 15" xfId="19903"/>
    <cellStyle name="Normal GHG Numbers (0.00) 2 5 15 2" xfId="19904"/>
    <cellStyle name="Normal GHG Numbers (0.00) 2 5 16" xfId="19905"/>
    <cellStyle name="Normal GHG Numbers (0.00) 2 5 16 2" xfId="19906"/>
    <cellStyle name="Normal GHG Numbers (0.00) 2 5 17" xfId="19907"/>
    <cellStyle name="Normal GHG Numbers (0.00) 2 5 17 2" xfId="19908"/>
    <cellStyle name="Normal GHG Numbers (0.00) 2 5 18" xfId="19909"/>
    <cellStyle name="Normal GHG Numbers (0.00) 2 5 18 2" xfId="19910"/>
    <cellStyle name="Normal GHG Numbers (0.00) 2 5 19" xfId="19911"/>
    <cellStyle name="Normal GHG Numbers (0.00) 2 5 19 2" xfId="19912"/>
    <cellStyle name="Normal GHG Numbers (0.00) 2 5 2" xfId="19913"/>
    <cellStyle name="Normal GHG Numbers (0.00) 2 5 2 2" xfId="19914"/>
    <cellStyle name="Normal GHG Numbers (0.00) 2 5 2 2 2" xfId="19915"/>
    <cellStyle name="Normal GHG Numbers (0.00) 2 5 2 3" xfId="19916"/>
    <cellStyle name="Normal GHG Numbers (0.00) 2 5 2 3 2" xfId="19917"/>
    <cellStyle name="Normal GHG Numbers (0.00) 2 5 2 4" xfId="19918"/>
    <cellStyle name="Normal GHG Numbers (0.00) 2 5 2 4 2" xfId="19919"/>
    <cellStyle name="Normal GHG Numbers (0.00) 2 5 2 5" xfId="19920"/>
    <cellStyle name="Normal GHG Numbers (0.00) 2 5 2 5 2" xfId="19921"/>
    <cellStyle name="Normal GHG Numbers (0.00) 2 5 2 6" xfId="19922"/>
    <cellStyle name="Normal GHG Numbers (0.00) 2 5 2 6 2" xfId="19923"/>
    <cellStyle name="Normal GHG Numbers (0.00) 2 5 2 7" xfId="19924"/>
    <cellStyle name="Normal GHG Numbers (0.00) 2 5 2 7 2" xfId="19925"/>
    <cellStyle name="Normal GHG Numbers (0.00) 2 5 2 8" xfId="19926"/>
    <cellStyle name="Normal GHG Numbers (0.00) 2 5 20" xfId="19927"/>
    <cellStyle name="Normal GHG Numbers (0.00) 2 5 20 2" xfId="19928"/>
    <cellStyle name="Normal GHG Numbers (0.00) 2 5 21" xfId="19929"/>
    <cellStyle name="Normal GHG Numbers (0.00) 2 5 21 2" xfId="19930"/>
    <cellStyle name="Normal GHG Numbers (0.00) 2 5 22" xfId="19931"/>
    <cellStyle name="Normal GHG Numbers (0.00) 2 5 22 2" xfId="19932"/>
    <cellStyle name="Normal GHG Numbers (0.00) 2 5 23" xfId="19933"/>
    <cellStyle name="Normal GHG Numbers (0.00) 2 5 23 2" xfId="19934"/>
    <cellStyle name="Normal GHG Numbers (0.00) 2 5 24" xfId="19935"/>
    <cellStyle name="Normal GHG Numbers (0.00) 2 5 24 2" xfId="19936"/>
    <cellStyle name="Normal GHG Numbers (0.00) 2 5 25" xfId="19937"/>
    <cellStyle name="Normal GHG Numbers (0.00) 2 5 25 2" xfId="19938"/>
    <cellStyle name="Normal GHG Numbers (0.00) 2 5 26" xfId="19939"/>
    <cellStyle name="Normal GHG Numbers (0.00) 2 5 26 2" xfId="19940"/>
    <cellStyle name="Normal GHG Numbers (0.00) 2 5 27" xfId="19941"/>
    <cellStyle name="Normal GHG Numbers (0.00) 2 5 27 2" xfId="19942"/>
    <cellStyle name="Normal GHG Numbers (0.00) 2 5 28" xfId="19943"/>
    <cellStyle name="Normal GHG Numbers (0.00) 2 5 28 2" xfId="19944"/>
    <cellStyle name="Normal GHG Numbers (0.00) 2 5 29" xfId="19945"/>
    <cellStyle name="Normal GHG Numbers (0.00) 2 5 29 2" xfId="19946"/>
    <cellStyle name="Normal GHG Numbers (0.00) 2 5 3" xfId="19947"/>
    <cellStyle name="Normal GHG Numbers (0.00) 2 5 3 2" xfId="19948"/>
    <cellStyle name="Normal GHG Numbers (0.00) 2 5 3 2 2" xfId="19949"/>
    <cellStyle name="Normal GHG Numbers (0.00) 2 5 3 3" xfId="19950"/>
    <cellStyle name="Normal GHG Numbers (0.00) 2 5 3 3 2" xfId="19951"/>
    <cellStyle name="Normal GHG Numbers (0.00) 2 5 3 4" xfId="19952"/>
    <cellStyle name="Normal GHG Numbers (0.00) 2 5 3 4 2" xfId="19953"/>
    <cellStyle name="Normal GHG Numbers (0.00) 2 5 3 5" xfId="19954"/>
    <cellStyle name="Normal GHG Numbers (0.00) 2 5 3 5 2" xfId="19955"/>
    <cellStyle name="Normal GHG Numbers (0.00) 2 5 3 6" xfId="19956"/>
    <cellStyle name="Normal GHG Numbers (0.00) 2 5 3 6 2" xfId="19957"/>
    <cellStyle name="Normal GHG Numbers (0.00) 2 5 3 7" xfId="19958"/>
    <cellStyle name="Normal GHG Numbers (0.00) 2 5 30" xfId="19959"/>
    <cellStyle name="Normal GHG Numbers (0.00) 2 5 30 2" xfId="19960"/>
    <cellStyle name="Normal GHG Numbers (0.00) 2 5 31" xfId="19961"/>
    <cellStyle name="Normal GHG Numbers (0.00) 2 5 31 2" xfId="19962"/>
    <cellStyle name="Normal GHG Numbers (0.00) 2 5 32" xfId="19963"/>
    <cellStyle name="Normal GHG Numbers (0.00) 2 5 32 2" xfId="19964"/>
    <cellStyle name="Normal GHG Numbers (0.00) 2 5 33" xfId="19965"/>
    <cellStyle name="Normal GHG Numbers (0.00) 2 5 33 2" xfId="19966"/>
    <cellStyle name="Normal GHG Numbers (0.00) 2 5 34" xfId="19967"/>
    <cellStyle name="Normal GHG Numbers (0.00) 2 5 35" xfId="19968"/>
    <cellStyle name="Normal GHG Numbers (0.00) 2 5 36" xfId="19969"/>
    <cellStyle name="Normal GHG Numbers (0.00) 2 5 37" xfId="19970"/>
    <cellStyle name="Normal GHG Numbers (0.00) 2 5 38" xfId="19971"/>
    <cellStyle name="Normal GHG Numbers (0.00) 2 5 4" xfId="19972"/>
    <cellStyle name="Normal GHG Numbers (0.00) 2 5 4 2" xfId="19973"/>
    <cellStyle name="Normal GHG Numbers (0.00) 2 5 4 2 2" xfId="19974"/>
    <cellStyle name="Normal GHG Numbers (0.00) 2 5 4 3" xfId="19975"/>
    <cellStyle name="Normal GHG Numbers (0.00) 2 5 4 3 2" xfId="19976"/>
    <cellStyle name="Normal GHG Numbers (0.00) 2 5 4 4" xfId="19977"/>
    <cellStyle name="Normal GHG Numbers (0.00) 2 5 4 4 2" xfId="19978"/>
    <cellStyle name="Normal GHG Numbers (0.00) 2 5 4 5" xfId="19979"/>
    <cellStyle name="Normal GHG Numbers (0.00) 2 5 4 5 2" xfId="19980"/>
    <cellStyle name="Normal GHG Numbers (0.00) 2 5 4 6" xfId="19981"/>
    <cellStyle name="Normal GHG Numbers (0.00) 2 5 4 6 2" xfId="19982"/>
    <cellStyle name="Normal GHG Numbers (0.00) 2 5 4 7" xfId="19983"/>
    <cellStyle name="Normal GHG Numbers (0.00) 2 5 5" xfId="19984"/>
    <cellStyle name="Normal GHG Numbers (0.00) 2 5 5 2" xfId="19985"/>
    <cellStyle name="Normal GHG Numbers (0.00) 2 5 6" xfId="19986"/>
    <cellStyle name="Normal GHG Numbers (0.00) 2 5 6 2" xfId="19987"/>
    <cellStyle name="Normal GHG Numbers (0.00) 2 5 7" xfId="19988"/>
    <cellStyle name="Normal GHG Numbers (0.00) 2 5 7 2" xfId="19989"/>
    <cellStyle name="Normal GHG Numbers (0.00) 2 5 8" xfId="19990"/>
    <cellStyle name="Normal GHG Numbers (0.00) 2 5 8 2" xfId="19991"/>
    <cellStyle name="Normal GHG Numbers (0.00) 2 5 9" xfId="19992"/>
    <cellStyle name="Normal GHG Numbers (0.00) 2 5 9 2" xfId="19993"/>
    <cellStyle name="Normal GHG Numbers (0.00) 2 6" xfId="19994"/>
    <cellStyle name="Normal GHG Numbers (0.00) 2 6 10" xfId="19995"/>
    <cellStyle name="Normal GHG Numbers (0.00) 2 6 10 2" xfId="19996"/>
    <cellStyle name="Normal GHG Numbers (0.00) 2 6 11" xfId="19997"/>
    <cellStyle name="Normal GHG Numbers (0.00) 2 6 11 2" xfId="19998"/>
    <cellStyle name="Normal GHG Numbers (0.00) 2 6 12" xfId="19999"/>
    <cellStyle name="Normal GHG Numbers (0.00) 2 6 12 2" xfId="20000"/>
    <cellStyle name="Normal GHG Numbers (0.00) 2 6 13" xfId="20001"/>
    <cellStyle name="Normal GHG Numbers (0.00) 2 6 13 2" xfId="20002"/>
    <cellStyle name="Normal GHG Numbers (0.00) 2 6 14" xfId="20003"/>
    <cellStyle name="Normal GHG Numbers (0.00) 2 6 14 2" xfId="20004"/>
    <cellStyle name="Normal GHG Numbers (0.00) 2 6 15" xfId="20005"/>
    <cellStyle name="Normal GHG Numbers (0.00) 2 6 15 2" xfId="20006"/>
    <cellStyle name="Normal GHG Numbers (0.00) 2 6 16" xfId="20007"/>
    <cellStyle name="Normal GHG Numbers (0.00) 2 6 16 2" xfId="20008"/>
    <cellStyle name="Normal GHG Numbers (0.00) 2 6 17" xfId="20009"/>
    <cellStyle name="Normal GHG Numbers (0.00) 2 6 17 2" xfId="20010"/>
    <cellStyle name="Normal GHG Numbers (0.00) 2 6 18" xfId="20011"/>
    <cellStyle name="Normal GHG Numbers (0.00) 2 6 18 2" xfId="20012"/>
    <cellStyle name="Normal GHG Numbers (0.00) 2 6 19" xfId="20013"/>
    <cellStyle name="Normal GHG Numbers (0.00) 2 6 19 2" xfId="20014"/>
    <cellStyle name="Normal GHG Numbers (0.00) 2 6 2" xfId="20015"/>
    <cellStyle name="Normal GHG Numbers (0.00) 2 6 2 2" xfId="20016"/>
    <cellStyle name="Normal GHG Numbers (0.00) 2 6 2 2 2" xfId="20017"/>
    <cellStyle name="Normal GHG Numbers (0.00) 2 6 2 3" xfId="20018"/>
    <cellStyle name="Normal GHG Numbers (0.00) 2 6 2 3 2" xfId="20019"/>
    <cellStyle name="Normal GHG Numbers (0.00) 2 6 2 4" xfId="20020"/>
    <cellStyle name="Normal GHG Numbers (0.00) 2 6 2 4 2" xfId="20021"/>
    <cellStyle name="Normal GHG Numbers (0.00) 2 6 2 5" xfId="20022"/>
    <cellStyle name="Normal GHG Numbers (0.00) 2 6 2 5 2" xfId="20023"/>
    <cellStyle name="Normal GHG Numbers (0.00) 2 6 2 6" xfId="20024"/>
    <cellStyle name="Normal GHG Numbers (0.00) 2 6 2 6 2" xfId="20025"/>
    <cellStyle name="Normal GHG Numbers (0.00) 2 6 2 7" xfId="20026"/>
    <cellStyle name="Normal GHG Numbers (0.00) 2 6 20" xfId="20027"/>
    <cellStyle name="Normal GHG Numbers (0.00) 2 6 20 2" xfId="20028"/>
    <cellStyle name="Normal GHG Numbers (0.00) 2 6 21" xfId="20029"/>
    <cellStyle name="Normal GHG Numbers (0.00) 2 6 21 2" xfId="20030"/>
    <cellStyle name="Normal GHG Numbers (0.00) 2 6 22" xfId="20031"/>
    <cellStyle name="Normal GHG Numbers (0.00) 2 6 22 2" xfId="20032"/>
    <cellStyle name="Normal GHG Numbers (0.00) 2 6 23" xfId="20033"/>
    <cellStyle name="Normal GHG Numbers (0.00) 2 6 23 2" xfId="20034"/>
    <cellStyle name="Normal GHG Numbers (0.00) 2 6 24" xfId="20035"/>
    <cellStyle name="Normal GHG Numbers (0.00) 2 6 24 2" xfId="20036"/>
    <cellStyle name="Normal GHG Numbers (0.00) 2 6 25" xfId="20037"/>
    <cellStyle name="Normal GHG Numbers (0.00) 2 6 25 2" xfId="20038"/>
    <cellStyle name="Normal GHG Numbers (0.00) 2 6 26" xfId="20039"/>
    <cellStyle name="Normal GHG Numbers (0.00) 2 6 26 2" xfId="20040"/>
    <cellStyle name="Normal GHG Numbers (0.00) 2 6 27" xfId="20041"/>
    <cellStyle name="Normal GHG Numbers (0.00) 2 6 27 2" xfId="20042"/>
    <cellStyle name="Normal GHG Numbers (0.00) 2 6 28" xfId="20043"/>
    <cellStyle name="Normal GHG Numbers (0.00) 2 6 28 2" xfId="20044"/>
    <cellStyle name="Normal GHG Numbers (0.00) 2 6 29" xfId="20045"/>
    <cellStyle name="Normal GHG Numbers (0.00) 2 6 29 2" xfId="20046"/>
    <cellStyle name="Normal GHG Numbers (0.00) 2 6 3" xfId="20047"/>
    <cellStyle name="Normal GHG Numbers (0.00) 2 6 3 2" xfId="20048"/>
    <cellStyle name="Normal GHG Numbers (0.00) 2 6 3 2 2" xfId="20049"/>
    <cellStyle name="Normal GHG Numbers (0.00) 2 6 3 3" xfId="20050"/>
    <cellStyle name="Normal GHG Numbers (0.00) 2 6 3 3 2" xfId="20051"/>
    <cellStyle name="Normal GHG Numbers (0.00) 2 6 3 4" xfId="20052"/>
    <cellStyle name="Normal GHG Numbers (0.00) 2 6 3 4 2" xfId="20053"/>
    <cellStyle name="Normal GHG Numbers (0.00) 2 6 3 5" xfId="20054"/>
    <cellStyle name="Normal GHG Numbers (0.00) 2 6 3 5 2" xfId="20055"/>
    <cellStyle name="Normal GHG Numbers (0.00) 2 6 3 6" xfId="20056"/>
    <cellStyle name="Normal GHG Numbers (0.00) 2 6 3 6 2" xfId="20057"/>
    <cellStyle name="Normal GHG Numbers (0.00) 2 6 3 7" xfId="20058"/>
    <cellStyle name="Normal GHG Numbers (0.00) 2 6 30" xfId="20059"/>
    <cellStyle name="Normal GHG Numbers (0.00) 2 6 30 2" xfId="20060"/>
    <cellStyle name="Normal GHG Numbers (0.00) 2 6 31" xfId="20061"/>
    <cellStyle name="Normal GHG Numbers (0.00) 2 6 31 2" xfId="20062"/>
    <cellStyle name="Normal GHG Numbers (0.00) 2 6 32" xfId="20063"/>
    <cellStyle name="Normal GHG Numbers (0.00) 2 6 32 2" xfId="20064"/>
    <cellStyle name="Normal GHG Numbers (0.00) 2 6 33" xfId="20065"/>
    <cellStyle name="Normal GHG Numbers (0.00) 2 6 34" xfId="20066"/>
    <cellStyle name="Normal GHG Numbers (0.00) 2 6 35" xfId="20067"/>
    <cellStyle name="Normal GHG Numbers (0.00) 2 6 36" xfId="20068"/>
    <cellStyle name="Normal GHG Numbers (0.00) 2 6 37" xfId="20069"/>
    <cellStyle name="Normal GHG Numbers (0.00) 2 6 4" xfId="20070"/>
    <cellStyle name="Normal GHG Numbers (0.00) 2 6 4 2" xfId="20071"/>
    <cellStyle name="Normal GHG Numbers (0.00) 2 6 5" xfId="20072"/>
    <cellStyle name="Normal GHG Numbers (0.00) 2 6 5 2" xfId="20073"/>
    <cellStyle name="Normal GHG Numbers (0.00) 2 6 6" xfId="20074"/>
    <cellStyle name="Normal GHG Numbers (0.00) 2 6 6 2" xfId="20075"/>
    <cellStyle name="Normal GHG Numbers (0.00) 2 6 7" xfId="20076"/>
    <cellStyle name="Normal GHG Numbers (0.00) 2 6 7 2" xfId="20077"/>
    <cellStyle name="Normal GHG Numbers (0.00) 2 6 8" xfId="20078"/>
    <cellStyle name="Normal GHG Numbers (0.00) 2 6 8 2" xfId="20079"/>
    <cellStyle name="Normal GHG Numbers (0.00) 2 6 9" xfId="20080"/>
    <cellStyle name="Normal GHG Numbers (0.00) 2 6 9 2" xfId="20081"/>
    <cellStyle name="Normal GHG Numbers (0.00) 2 7" xfId="20082"/>
    <cellStyle name="Normal GHG Numbers (0.00) 2 7 10" xfId="20083"/>
    <cellStyle name="Normal GHG Numbers (0.00) 2 7 10 2" xfId="20084"/>
    <cellStyle name="Normal GHG Numbers (0.00) 2 7 11" xfId="20085"/>
    <cellStyle name="Normal GHG Numbers (0.00) 2 7 11 2" xfId="20086"/>
    <cellStyle name="Normal GHG Numbers (0.00) 2 7 12" xfId="20087"/>
    <cellStyle name="Normal GHG Numbers (0.00) 2 7 12 2" xfId="20088"/>
    <cellStyle name="Normal GHG Numbers (0.00) 2 7 13" xfId="20089"/>
    <cellStyle name="Normal GHG Numbers (0.00) 2 7 13 2" xfId="20090"/>
    <cellStyle name="Normal GHG Numbers (0.00) 2 7 14" xfId="20091"/>
    <cellStyle name="Normal GHG Numbers (0.00) 2 7 14 2" xfId="20092"/>
    <cellStyle name="Normal GHG Numbers (0.00) 2 7 15" xfId="20093"/>
    <cellStyle name="Normal GHG Numbers (0.00) 2 7 15 2" xfId="20094"/>
    <cellStyle name="Normal GHG Numbers (0.00) 2 7 16" xfId="20095"/>
    <cellStyle name="Normal GHG Numbers (0.00) 2 7 16 2" xfId="20096"/>
    <cellStyle name="Normal GHG Numbers (0.00) 2 7 17" xfId="20097"/>
    <cellStyle name="Normal GHG Numbers (0.00) 2 7 17 2" xfId="20098"/>
    <cellStyle name="Normal GHG Numbers (0.00) 2 7 18" xfId="20099"/>
    <cellStyle name="Normal GHG Numbers (0.00) 2 7 18 2" xfId="20100"/>
    <cellStyle name="Normal GHG Numbers (0.00) 2 7 19" xfId="20101"/>
    <cellStyle name="Normal GHG Numbers (0.00) 2 7 19 2" xfId="20102"/>
    <cellStyle name="Normal GHG Numbers (0.00) 2 7 2" xfId="20103"/>
    <cellStyle name="Normal GHG Numbers (0.00) 2 7 2 2" xfId="20104"/>
    <cellStyle name="Normal GHG Numbers (0.00) 2 7 2 2 2" xfId="20105"/>
    <cellStyle name="Normal GHG Numbers (0.00) 2 7 2 3" xfId="20106"/>
    <cellStyle name="Normal GHG Numbers (0.00) 2 7 2 3 2" xfId="20107"/>
    <cellStyle name="Normal GHG Numbers (0.00) 2 7 2 4" xfId="20108"/>
    <cellStyle name="Normal GHG Numbers (0.00) 2 7 2 4 2" xfId="20109"/>
    <cellStyle name="Normal GHG Numbers (0.00) 2 7 2 5" xfId="20110"/>
    <cellStyle name="Normal GHG Numbers (0.00) 2 7 2 5 2" xfId="20111"/>
    <cellStyle name="Normal GHG Numbers (0.00) 2 7 2 6" xfId="20112"/>
    <cellStyle name="Normal GHG Numbers (0.00) 2 7 2 6 2" xfId="20113"/>
    <cellStyle name="Normal GHG Numbers (0.00) 2 7 2 7" xfId="20114"/>
    <cellStyle name="Normal GHG Numbers (0.00) 2 7 20" xfId="20115"/>
    <cellStyle name="Normal GHG Numbers (0.00) 2 7 20 2" xfId="20116"/>
    <cellStyle name="Normal GHG Numbers (0.00) 2 7 21" xfId="20117"/>
    <cellStyle name="Normal GHG Numbers (0.00) 2 7 21 2" xfId="20118"/>
    <cellStyle name="Normal GHG Numbers (0.00) 2 7 22" xfId="20119"/>
    <cellStyle name="Normal GHG Numbers (0.00) 2 7 22 2" xfId="20120"/>
    <cellStyle name="Normal GHG Numbers (0.00) 2 7 23" xfId="20121"/>
    <cellStyle name="Normal GHG Numbers (0.00) 2 7 23 2" xfId="20122"/>
    <cellStyle name="Normal GHG Numbers (0.00) 2 7 24" xfId="20123"/>
    <cellStyle name="Normal GHG Numbers (0.00) 2 7 24 2" xfId="20124"/>
    <cellStyle name="Normal GHG Numbers (0.00) 2 7 25" xfId="20125"/>
    <cellStyle name="Normal GHG Numbers (0.00) 2 7 25 2" xfId="20126"/>
    <cellStyle name="Normal GHG Numbers (0.00) 2 7 26" xfId="20127"/>
    <cellStyle name="Normal GHG Numbers (0.00) 2 7 26 2" xfId="20128"/>
    <cellStyle name="Normal GHG Numbers (0.00) 2 7 27" xfId="20129"/>
    <cellStyle name="Normal GHG Numbers (0.00) 2 7 27 2" xfId="20130"/>
    <cellStyle name="Normal GHG Numbers (0.00) 2 7 28" xfId="20131"/>
    <cellStyle name="Normal GHG Numbers (0.00) 2 7 28 2" xfId="20132"/>
    <cellStyle name="Normal GHG Numbers (0.00) 2 7 29" xfId="20133"/>
    <cellStyle name="Normal GHG Numbers (0.00) 2 7 29 2" xfId="20134"/>
    <cellStyle name="Normal GHG Numbers (0.00) 2 7 3" xfId="20135"/>
    <cellStyle name="Normal GHG Numbers (0.00) 2 7 3 2" xfId="20136"/>
    <cellStyle name="Normal GHG Numbers (0.00) 2 7 3 2 2" xfId="20137"/>
    <cellStyle name="Normal GHG Numbers (0.00) 2 7 3 3" xfId="20138"/>
    <cellStyle name="Normal GHG Numbers (0.00) 2 7 3 3 2" xfId="20139"/>
    <cellStyle name="Normal GHG Numbers (0.00) 2 7 3 4" xfId="20140"/>
    <cellStyle name="Normal GHG Numbers (0.00) 2 7 3 4 2" xfId="20141"/>
    <cellStyle name="Normal GHG Numbers (0.00) 2 7 3 5" xfId="20142"/>
    <cellStyle name="Normal GHG Numbers (0.00) 2 7 3 5 2" xfId="20143"/>
    <cellStyle name="Normal GHG Numbers (0.00) 2 7 3 6" xfId="20144"/>
    <cellStyle name="Normal GHG Numbers (0.00) 2 7 3 6 2" xfId="20145"/>
    <cellStyle name="Normal GHG Numbers (0.00) 2 7 3 7" xfId="20146"/>
    <cellStyle name="Normal GHG Numbers (0.00) 2 7 30" xfId="20147"/>
    <cellStyle name="Normal GHG Numbers (0.00) 2 7 30 2" xfId="20148"/>
    <cellStyle name="Normal GHG Numbers (0.00) 2 7 31" xfId="20149"/>
    <cellStyle name="Normal GHG Numbers (0.00) 2 7 31 2" xfId="20150"/>
    <cellStyle name="Normal GHG Numbers (0.00) 2 7 32" xfId="20151"/>
    <cellStyle name="Normal GHG Numbers (0.00) 2 7 32 2" xfId="20152"/>
    <cellStyle name="Normal GHG Numbers (0.00) 2 7 33" xfId="20153"/>
    <cellStyle name="Normal GHG Numbers (0.00) 2 7 34" xfId="20154"/>
    <cellStyle name="Normal GHG Numbers (0.00) 2 7 35" xfId="20155"/>
    <cellStyle name="Normal GHG Numbers (0.00) 2 7 36" xfId="20156"/>
    <cellStyle name="Normal GHG Numbers (0.00) 2 7 37" xfId="20157"/>
    <cellStyle name="Normal GHG Numbers (0.00) 2 7 4" xfId="20158"/>
    <cellStyle name="Normal GHG Numbers (0.00) 2 7 4 2" xfId="20159"/>
    <cellStyle name="Normal GHG Numbers (0.00) 2 7 5" xfId="20160"/>
    <cellStyle name="Normal GHG Numbers (0.00) 2 7 5 2" xfId="20161"/>
    <cellStyle name="Normal GHG Numbers (0.00) 2 7 6" xfId="20162"/>
    <cellStyle name="Normal GHG Numbers (0.00) 2 7 6 2" xfId="20163"/>
    <cellStyle name="Normal GHG Numbers (0.00) 2 7 7" xfId="20164"/>
    <cellStyle name="Normal GHG Numbers (0.00) 2 7 7 2" xfId="20165"/>
    <cellStyle name="Normal GHG Numbers (0.00) 2 7 8" xfId="20166"/>
    <cellStyle name="Normal GHG Numbers (0.00) 2 7 8 2" xfId="20167"/>
    <cellStyle name="Normal GHG Numbers (0.00) 2 7 9" xfId="20168"/>
    <cellStyle name="Normal GHG Numbers (0.00) 2 7 9 2" xfId="20169"/>
    <cellStyle name="Normal GHG Numbers (0.00) 2 8" xfId="20170"/>
    <cellStyle name="Normal GHG Numbers (0.00) 2 8 10" xfId="20171"/>
    <cellStyle name="Normal GHG Numbers (0.00) 2 8 10 2" xfId="20172"/>
    <cellStyle name="Normal GHG Numbers (0.00) 2 8 11" xfId="20173"/>
    <cellStyle name="Normal GHG Numbers (0.00) 2 8 11 2" xfId="20174"/>
    <cellStyle name="Normal GHG Numbers (0.00) 2 8 12" xfId="20175"/>
    <cellStyle name="Normal GHG Numbers (0.00) 2 8 12 2" xfId="20176"/>
    <cellStyle name="Normal GHG Numbers (0.00) 2 8 13" xfId="20177"/>
    <cellStyle name="Normal GHG Numbers (0.00) 2 8 13 2" xfId="20178"/>
    <cellStyle name="Normal GHG Numbers (0.00) 2 8 14" xfId="20179"/>
    <cellStyle name="Normal GHG Numbers (0.00) 2 8 14 2" xfId="20180"/>
    <cellStyle name="Normal GHG Numbers (0.00) 2 8 15" xfId="20181"/>
    <cellStyle name="Normal GHG Numbers (0.00) 2 8 15 2" xfId="20182"/>
    <cellStyle name="Normal GHG Numbers (0.00) 2 8 16" xfId="20183"/>
    <cellStyle name="Normal GHG Numbers (0.00) 2 8 16 2" xfId="20184"/>
    <cellStyle name="Normal GHG Numbers (0.00) 2 8 17" xfId="20185"/>
    <cellStyle name="Normal GHG Numbers (0.00) 2 8 17 2" xfId="20186"/>
    <cellStyle name="Normal GHG Numbers (0.00) 2 8 18" xfId="20187"/>
    <cellStyle name="Normal GHG Numbers (0.00) 2 8 18 2" xfId="20188"/>
    <cellStyle name="Normal GHG Numbers (0.00) 2 8 19" xfId="20189"/>
    <cellStyle name="Normal GHG Numbers (0.00) 2 8 19 2" xfId="20190"/>
    <cellStyle name="Normal GHG Numbers (0.00) 2 8 2" xfId="20191"/>
    <cellStyle name="Normal GHG Numbers (0.00) 2 8 2 2" xfId="20192"/>
    <cellStyle name="Normal GHG Numbers (0.00) 2 8 2 2 2" xfId="20193"/>
    <cellStyle name="Normal GHG Numbers (0.00) 2 8 2 3" xfId="20194"/>
    <cellStyle name="Normal GHG Numbers (0.00) 2 8 2 3 2" xfId="20195"/>
    <cellStyle name="Normal GHG Numbers (0.00) 2 8 2 4" xfId="20196"/>
    <cellStyle name="Normal GHG Numbers (0.00) 2 8 2 4 2" xfId="20197"/>
    <cellStyle name="Normal GHG Numbers (0.00) 2 8 2 5" xfId="20198"/>
    <cellStyle name="Normal GHG Numbers (0.00) 2 8 2 5 2" xfId="20199"/>
    <cellStyle name="Normal GHG Numbers (0.00) 2 8 2 6" xfId="20200"/>
    <cellStyle name="Normal GHG Numbers (0.00) 2 8 2 6 2" xfId="20201"/>
    <cellStyle name="Normal GHG Numbers (0.00) 2 8 2 7" xfId="20202"/>
    <cellStyle name="Normal GHG Numbers (0.00) 2 8 20" xfId="20203"/>
    <cellStyle name="Normal GHG Numbers (0.00) 2 8 20 2" xfId="20204"/>
    <cellStyle name="Normal GHG Numbers (0.00) 2 8 21" xfId="20205"/>
    <cellStyle name="Normal GHG Numbers (0.00) 2 8 21 2" xfId="20206"/>
    <cellStyle name="Normal GHG Numbers (0.00) 2 8 22" xfId="20207"/>
    <cellStyle name="Normal GHG Numbers (0.00) 2 8 22 2" xfId="20208"/>
    <cellStyle name="Normal GHG Numbers (0.00) 2 8 23" xfId="20209"/>
    <cellStyle name="Normal GHG Numbers (0.00) 2 8 23 2" xfId="20210"/>
    <cellStyle name="Normal GHG Numbers (0.00) 2 8 24" xfId="20211"/>
    <cellStyle name="Normal GHG Numbers (0.00) 2 8 24 2" xfId="20212"/>
    <cellStyle name="Normal GHG Numbers (0.00) 2 8 25" xfId="20213"/>
    <cellStyle name="Normal GHG Numbers (0.00) 2 8 25 2" xfId="20214"/>
    <cellStyle name="Normal GHG Numbers (0.00) 2 8 26" xfId="20215"/>
    <cellStyle name="Normal GHG Numbers (0.00) 2 8 26 2" xfId="20216"/>
    <cellStyle name="Normal GHG Numbers (0.00) 2 8 27" xfId="20217"/>
    <cellStyle name="Normal GHG Numbers (0.00) 2 8 27 2" xfId="20218"/>
    <cellStyle name="Normal GHG Numbers (0.00) 2 8 28" xfId="20219"/>
    <cellStyle name="Normal GHG Numbers (0.00) 2 8 28 2" xfId="20220"/>
    <cellStyle name="Normal GHG Numbers (0.00) 2 8 29" xfId="20221"/>
    <cellStyle name="Normal GHG Numbers (0.00) 2 8 29 2" xfId="20222"/>
    <cellStyle name="Normal GHG Numbers (0.00) 2 8 3" xfId="20223"/>
    <cellStyle name="Normal GHG Numbers (0.00) 2 8 3 2" xfId="20224"/>
    <cellStyle name="Normal GHG Numbers (0.00) 2 8 3 2 2" xfId="20225"/>
    <cellStyle name="Normal GHG Numbers (0.00) 2 8 3 3" xfId="20226"/>
    <cellStyle name="Normal GHG Numbers (0.00) 2 8 3 3 2" xfId="20227"/>
    <cellStyle name="Normal GHG Numbers (0.00) 2 8 3 4" xfId="20228"/>
    <cellStyle name="Normal GHG Numbers (0.00) 2 8 3 4 2" xfId="20229"/>
    <cellStyle name="Normal GHG Numbers (0.00) 2 8 3 5" xfId="20230"/>
    <cellStyle name="Normal GHG Numbers (0.00) 2 8 3 5 2" xfId="20231"/>
    <cellStyle name="Normal GHG Numbers (0.00) 2 8 3 6" xfId="20232"/>
    <cellStyle name="Normal GHG Numbers (0.00) 2 8 3 6 2" xfId="20233"/>
    <cellStyle name="Normal GHG Numbers (0.00) 2 8 3 7" xfId="20234"/>
    <cellStyle name="Normal GHG Numbers (0.00) 2 8 30" xfId="20235"/>
    <cellStyle name="Normal GHG Numbers (0.00) 2 8 30 2" xfId="20236"/>
    <cellStyle name="Normal GHG Numbers (0.00) 2 8 31" xfId="20237"/>
    <cellStyle name="Normal GHG Numbers (0.00) 2 8 31 2" xfId="20238"/>
    <cellStyle name="Normal GHG Numbers (0.00) 2 8 32" xfId="20239"/>
    <cellStyle name="Normal GHG Numbers (0.00) 2 8 32 2" xfId="20240"/>
    <cellStyle name="Normal GHG Numbers (0.00) 2 8 33" xfId="20241"/>
    <cellStyle name="Normal GHG Numbers (0.00) 2 8 34" xfId="20242"/>
    <cellStyle name="Normal GHG Numbers (0.00) 2 8 35" xfId="20243"/>
    <cellStyle name="Normal GHG Numbers (0.00) 2 8 36" xfId="20244"/>
    <cellStyle name="Normal GHG Numbers (0.00) 2 8 37" xfId="20245"/>
    <cellStyle name="Normal GHG Numbers (0.00) 2 8 4" xfId="20246"/>
    <cellStyle name="Normal GHG Numbers (0.00) 2 8 4 2" xfId="20247"/>
    <cellStyle name="Normal GHG Numbers (0.00) 2 8 5" xfId="20248"/>
    <cellStyle name="Normal GHG Numbers (0.00) 2 8 5 2" xfId="20249"/>
    <cellStyle name="Normal GHG Numbers (0.00) 2 8 6" xfId="20250"/>
    <cellStyle name="Normal GHG Numbers (0.00) 2 8 6 2" xfId="20251"/>
    <cellStyle name="Normal GHG Numbers (0.00) 2 8 7" xfId="20252"/>
    <cellStyle name="Normal GHG Numbers (0.00) 2 8 7 2" xfId="20253"/>
    <cellStyle name="Normal GHG Numbers (0.00) 2 8 8" xfId="20254"/>
    <cellStyle name="Normal GHG Numbers (0.00) 2 8 8 2" xfId="20255"/>
    <cellStyle name="Normal GHG Numbers (0.00) 2 8 9" xfId="20256"/>
    <cellStyle name="Normal GHG Numbers (0.00) 2 8 9 2" xfId="20257"/>
    <cellStyle name="Normal GHG Numbers (0.00) 2 9" xfId="20258"/>
    <cellStyle name="Normal GHG Numbers (0.00) 2 9 10" xfId="20259"/>
    <cellStyle name="Normal GHG Numbers (0.00) 2 9 10 2" xfId="20260"/>
    <cellStyle name="Normal GHG Numbers (0.00) 2 9 11" xfId="20261"/>
    <cellStyle name="Normal GHG Numbers (0.00) 2 9 11 2" xfId="20262"/>
    <cellStyle name="Normal GHG Numbers (0.00) 2 9 12" xfId="20263"/>
    <cellStyle name="Normal GHG Numbers (0.00) 2 9 12 2" xfId="20264"/>
    <cellStyle name="Normal GHG Numbers (0.00) 2 9 13" xfId="20265"/>
    <cellStyle name="Normal GHG Numbers (0.00) 2 9 13 2" xfId="20266"/>
    <cellStyle name="Normal GHG Numbers (0.00) 2 9 14" xfId="20267"/>
    <cellStyle name="Normal GHG Numbers (0.00) 2 9 14 2" xfId="20268"/>
    <cellStyle name="Normal GHG Numbers (0.00) 2 9 15" xfId="20269"/>
    <cellStyle name="Normal GHG Numbers (0.00) 2 9 15 2" xfId="20270"/>
    <cellStyle name="Normal GHG Numbers (0.00) 2 9 16" xfId="20271"/>
    <cellStyle name="Normal GHG Numbers (0.00) 2 9 16 2" xfId="20272"/>
    <cellStyle name="Normal GHG Numbers (0.00) 2 9 17" xfId="20273"/>
    <cellStyle name="Normal GHG Numbers (0.00) 2 9 17 2" xfId="20274"/>
    <cellStyle name="Normal GHG Numbers (0.00) 2 9 18" xfId="20275"/>
    <cellStyle name="Normal GHG Numbers (0.00) 2 9 18 2" xfId="20276"/>
    <cellStyle name="Normal GHG Numbers (0.00) 2 9 19" xfId="20277"/>
    <cellStyle name="Normal GHG Numbers (0.00) 2 9 19 2" xfId="20278"/>
    <cellStyle name="Normal GHG Numbers (0.00) 2 9 2" xfId="20279"/>
    <cellStyle name="Normal GHG Numbers (0.00) 2 9 2 2" xfId="20280"/>
    <cellStyle name="Normal GHG Numbers (0.00) 2 9 2 2 2" xfId="20281"/>
    <cellStyle name="Normal GHG Numbers (0.00) 2 9 2 3" xfId="20282"/>
    <cellStyle name="Normal GHG Numbers (0.00) 2 9 2 3 2" xfId="20283"/>
    <cellStyle name="Normal GHG Numbers (0.00) 2 9 2 4" xfId="20284"/>
    <cellStyle name="Normal GHG Numbers (0.00) 2 9 2 4 2" xfId="20285"/>
    <cellStyle name="Normal GHG Numbers (0.00) 2 9 2 5" xfId="20286"/>
    <cellStyle name="Normal GHG Numbers (0.00) 2 9 2 5 2" xfId="20287"/>
    <cellStyle name="Normal GHG Numbers (0.00) 2 9 2 6" xfId="20288"/>
    <cellStyle name="Normal GHG Numbers (0.00) 2 9 2 6 2" xfId="20289"/>
    <cellStyle name="Normal GHG Numbers (0.00) 2 9 2 7" xfId="20290"/>
    <cellStyle name="Normal GHG Numbers (0.00) 2 9 20" xfId="20291"/>
    <cellStyle name="Normal GHG Numbers (0.00) 2 9 20 2" xfId="20292"/>
    <cellStyle name="Normal GHG Numbers (0.00) 2 9 21" xfId="20293"/>
    <cellStyle name="Normal GHG Numbers (0.00) 2 9 21 2" xfId="20294"/>
    <cellStyle name="Normal GHG Numbers (0.00) 2 9 22" xfId="20295"/>
    <cellStyle name="Normal GHG Numbers (0.00) 2 9 22 2" xfId="20296"/>
    <cellStyle name="Normal GHG Numbers (0.00) 2 9 23" xfId="20297"/>
    <cellStyle name="Normal GHG Numbers (0.00) 2 9 23 2" xfId="20298"/>
    <cellStyle name="Normal GHG Numbers (0.00) 2 9 24" xfId="20299"/>
    <cellStyle name="Normal GHG Numbers (0.00) 2 9 24 2" xfId="20300"/>
    <cellStyle name="Normal GHG Numbers (0.00) 2 9 25" xfId="20301"/>
    <cellStyle name="Normal GHG Numbers (0.00) 2 9 25 2" xfId="20302"/>
    <cellStyle name="Normal GHG Numbers (0.00) 2 9 26" xfId="20303"/>
    <cellStyle name="Normal GHG Numbers (0.00) 2 9 26 2" xfId="20304"/>
    <cellStyle name="Normal GHG Numbers (0.00) 2 9 27" xfId="20305"/>
    <cellStyle name="Normal GHG Numbers (0.00) 2 9 27 2" xfId="20306"/>
    <cellStyle name="Normal GHG Numbers (0.00) 2 9 28" xfId="20307"/>
    <cellStyle name="Normal GHG Numbers (0.00) 2 9 28 2" xfId="20308"/>
    <cellStyle name="Normal GHG Numbers (0.00) 2 9 29" xfId="20309"/>
    <cellStyle name="Normal GHG Numbers (0.00) 2 9 29 2" xfId="20310"/>
    <cellStyle name="Normal GHG Numbers (0.00) 2 9 3" xfId="20311"/>
    <cellStyle name="Normal GHG Numbers (0.00) 2 9 3 2" xfId="20312"/>
    <cellStyle name="Normal GHG Numbers (0.00) 2 9 3 2 2" xfId="20313"/>
    <cellStyle name="Normal GHG Numbers (0.00) 2 9 3 3" xfId="20314"/>
    <cellStyle name="Normal GHG Numbers (0.00) 2 9 3 3 2" xfId="20315"/>
    <cellStyle name="Normal GHG Numbers (0.00) 2 9 3 4" xfId="20316"/>
    <cellStyle name="Normal GHG Numbers (0.00) 2 9 3 4 2" xfId="20317"/>
    <cellStyle name="Normal GHG Numbers (0.00) 2 9 3 5" xfId="20318"/>
    <cellStyle name="Normal GHG Numbers (0.00) 2 9 3 5 2" xfId="20319"/>
    <cellStyle name="Normal GHG Numbers (0.00) 2 9 3 6" xfId="20320"/>
    <cellStyle name="Normal GHG Numbers (0.00) 2 9 3 6 2" xfId="20321"/>
    <cellStyle name="Normal GHG Numbers (0.00) 2 9 3 7" xfId="20322"/>
    <cellStyle name="Normal GHG Numbers (0.00) 2 9 30" xfId="20323"/>
    <cellStyle name="Normal GHG Numbers (0.00) 2 9 30 2" xfId="20324"/>
    <cellStyle name="Normal GHG Numbers (0.00) 2 9 31" xfId="20325"/>
    <cellStyle name="Normal GHG Numbers (0.00) 2 9 31 2" xfId="20326"/>
    <cellStyle name="Normal GHG Numbers (0.00) 2 9 32" xfId="20327"/>
    <cellStyle name="Normal GHG Numbers (0.00) 2 9 32 2" xfId="20328"/>
    <cellStyle name="Normal GHG Numbers (0.00) 2 9 33" xfId="20329"/>
    <cellStyle name="Normal GHG Numbers (0.00) 2 9 34" xfId="20330"/>
    <cellStyle name="Normal GHG Numbers (0.00) 2 9 35" xfId="20331"/>
    <cellStyle name="Normal GHG Numbers (0.00) 2 9 36" xfId="20332"/>
    <cellStyle name="Normal GHG Numbers (0.00) 2 9 37" xfId="20333"/>
    <cellStyle name="Normal GHG Numbers (0.00) 2 9 4" xfId="20334"/>
    <cellStyle name="Normal GHG Numbers (0.00) 2 9 4 2" xfId="20335"/>
    <cellStyle name="Normal GHG Numbers (0.00) 2 9 5" xfId="20336"/>
    <cellStyle name="Normal GHG Numbers (0.00) 2 9 5 2" xfId="20337"/>
    <cellStyle name="Normal GHG Numbers (0.00) 2 9 6" xfId="20338"/>
    <cellStyle name="Normal GHG Numbers (0.00) 2 9 6 2" xfId="20339"/>
    <cellStyle name="Normal GHG Numbers (0.00) 2 9 7" xfId="20340"/>
    <cellStyle name="Normal GHG Numbers (0.00) 2 9 7 2" xfId="20341"/>
    <cellStyle name="Normal GHG Numbers (0.00) 2 9 8" xfId="20342"/>
    <cellStyle name="Normal GHG Numbers (0.00) 2 9 8 2" xfId="20343"/>
    <cellStyle name="Normal GHG Numbers (0.00) 2 9 9" xfId="20344"/>
    <cellStyle name="Normal GHG Numbers (0.00) 2 9 9 2" xfId="20345"/>
    <cellStyle name="Normal GHG Numbers (0.00) 20" xfId="20346"/>
    <cellStyle name="Normal GHG Numbers (0.00) 20 2" xfId="20347"/>
    <cellStyle name="Normal GHG Numbers (0.00) 21" xfId="20348"/>
    <cellStyle name="Normal GHG Numbers (0.00) 21 2" xfId="20349"/>
    <cellStyle name="Normal GHG Numbers (0.00) 22" xfId="20350"/>
    <cellStyle name="Normal GHG Numbers (0.00) 22 2" xfId="20351"/>
    <cellStyle name="Normal GHG Numbers (0.00) 23" xfId="20352"/>
    <cellStyle name="Normal GHG Numbers (0.00) 23 2" xfId="20353"/>
    <cellStyle name="Normal GHG Numbers (0.00) 24" xfId="20354"/>
    <cellStyle name="Normal GHG Numbers (0.00) 24 2" xfId="20355"/>
    <cellStyle name="Normal GHG Numbers (0.00) 25" xfId="20356"/>
    <cellStyle name="Normal GHG Numbers (0.00) 26" xfId="20357"/>
    <cellStyle name="Normal GHG Numbers (0.00) 27" xfId="53813"/>
    <cellStyle name="Normal GHG Numbers (0.00) 28" xfId="19467"/>
    <cellStyle name="Normal GHG Numbers (0.00) 29" xfId="2657"/>
    <cellStyle name="Normal GHG Numbers (0.00) 3" xfId="257"/>
    <cellStyle name="Normal GHG Numbers (0.00) 3 10" xfId="20359"/>
    <cellStyle name="Normal GHG Numbers (0.00) 3 10 10" xfId="20360"/>
    <cellStyle name="Normal GHG Numbers (0.00) 3 10 10 2" xfId="20361"/>
    <cellStyle name="Normal GHG Numbers (0.00) 3 10 11" xfId="20362"/>
    <cellStyle name="Normal GHG Numbers (0.00) 3 10 11 2" xfId="20363"/>
    <cellStyle name="Normal GHG Numbers (0.00) 3 10 12" xfId="20364"/>
    <cellStyle name="Normal GHG Numbers (0.00) 3 10 12 2" xfId="20365"/>
    <cellStyle name="Normal GHG Numbers (0.00) 3 10 13" xfId="20366"/>
    <cellStyle name="Normal GHG Numbers (0.00) 3 10 13 2" xfId="20367"/>
    <cellStyle name="Normal GHG Numbers (0.00) 3 10 14" xfId="20368"/>
    <cellStyle name="Normal GHG Numbers (0.00) 3 10 14 2" xfId="20369"/>
    <cellStyle name="Normal GHG Numbers (0.00) 3 10 15" xfId="20370"/>
    <cellStyle name="Normal GHG Numbers (0.00) 3 10 15 2" xfId="20371"/>
    <cellStyle name="Normal GHG Numbers (0.00) 3 10 16" xfId="20372"/>
    <cellStyle name="Normal GHG Numbers (0.00) 3 10 16 2" xfId="20373"/>
    <cellStyle name="Normal GHG Numbers (0.00) 3 10 17" xfId="20374"/>
    <cellStyle name="Normal GHG Numbers (0.00) 3 10 17 2" xfId="20375"/>
    <cellStyle name="Normal GHG Numbers (0.00) 3 10 18" xfId="20376"/>
    <cellStyle name="Normal GHG Numbers (0.00) 3 10 18 2" xfId="20377"/>
    <cellStyle name="Normal GHG Numbers (0.00) 3 10 19" xfId="20378"/>
    <cellStyle name="Normal GHG Numbers (0.00) 3 10 19 2" xfId="20379"/>
    <cellStyle name="Normal GHG Numbers (0.00) 3 10 2" xfId="20380"/>
    <cellStyle name="Normal GHG Numbers (0.00) 3 10 2 2" xfId="20381"/>
    <cellStyle name="Normal GHG Numbers (0.00) 3 10 2 2 2" xfId="20382"/>
    <cellStyle name="Normal GHG Numbers (0.00) 3 10 2 3" xfId="20383"/>
    <cellStyle name="Normal GHG Numbers (0.00) 3 10 2 3 2" xfId="20384"/>
    <cellStyle name="Normal GHG Numbers (0.00) 3 10 2 4" xfId="20385"/>
    <cellStyle name="Normal GHG Numbers (0.00) 3 10 2 4 2" xfId="20386"/>
    <cellStyle name="Normal GHG Numbers (0.00) 3 10 2 5" xfId="20387"/>
    <cellStyle name="Normal GHG Numbers (0.00) 3 10 2 5 2" xfId="20388"/>
    <cellStyle name="Normal GHG Numbers (0.00) 3 10 2 6" xfId="20389"/>
    <cellStyle name="Normal GHG Numbers (0.00) 3 10 2 6 2" xfId="20390"/>
    <cellStyle name="Normal GHG Numbers (0.00) 3 10 2 7" xfId="20391"/>
    <cellStyle name="Normal GHG Numbers (0.00) 3 10 20" xfId="20392"/>
    <cellStyle name="Normal GHG Numbers (0.00) 3 10 20 2" xfId="20393"/>
    <cellStyle name="Normal GHG Numbers (0.00) 3 10 21" xfId="20394"/>
    <cellStyle name="Normal GHG Numbers (0.00) 3 10 21 2" xfId="20395"/>
    <cellStyle name="Normal GHG Numbers (0.00) 3 10 22" xfId="20396"/>
    <cellStyle name="Normal GHG Numbers (0.00) 3 10 22 2" xfId="20397"/>
    <cellStyle name="Normal GHG Numbers (0.00) 3 10 23" xfId="20398"/>
    <cellStyle name="Normal GHG Numbers (0.00) 3 10 23 2" xfId="20399"/>
    <cellStyle name="Normal GHG Numbers (0.00) 3 10 24" xfId="20400"/>
    <cellStyle name="Normal GHG Numbers (0.00) 3 10 24 2" xfId="20401"/>
    <cellStyle name="Normal GHG Numbers (0.00) 3 10 25" xfId="20402"/>
    <cellStyle name="Normal GHG Numbers (0.00) 3 10 25 2" xfId="20403"/>
    <cellStyle name="Normal GHG Numbers (0.00) 3 10 26" xfId="20404"/>
    <cellStyle name="Normal GHG Numbers (0.00) 3 10 26 2" xfId="20405"/>
    <cellStyle name="Normal GHG Numbers (0.00) 3 10 27" xfId="20406"/>
    <cellStyle name="Normal GHG Numbers (0.00) 3 10 27 2" xfId="20407"/>
    <cellStyle name="Normal GHG Numbers (0.00) 3 10 28" xfId="20408"/>
    <cellStyle name="Normal GHG Numbers (0.00) 3 10 28 2" xfId="20409"/>
    <cellStyle name="Normal GHG Numbers (0.00) 3 10 29" xfId="20410"/>
    <cellStyle name="Normal GHG Numbers (0.00) 3 10 29 2" xfId="20411"/>
    <cellStyle name="Normal GHG Numbers (0.00) 3 10 3" xfId="20412"/>
    <cellStyle name="Normal GHG Numbers (0.00) 3 10 3 2" xfId="20413"/>
    <cellStyle name="Normal GHG Numbers (0.00) 3 10 3 2 2" xfId="20414"/>
    <cellStyle name="Normal GHG Numbers (0.00) 3 10 3 3" xfId="20415"/>
    <cellStyle name="Normal GHG Numbers (0.00) 3 10 3 3 2" xfId="20416"/>
    <cellStyle name="Normal GHG Numbers (0.00) 3 10 3 4" xfId="20417"/>
    <cellStyle name="Normal GHG Numbers (0.00) 3 10 3 4 2" xfId="20418"/>
    <cellStyle name="Normal GHG Numbers (0.00) 3 10 3 5" xfId="20419"/>
    <cellStyle name="Normal GHG Numbers (0.00) 3 10 3 5 2" xfId="20420"/>
    <cellStyle name="Normal GHG Numbers (0.00) 3 10 3 6" xfId="20421"/>
    <cellStyle name="Normal GHG Numbers (0.00) 3 10 3 6 2" xfId="20422"/>
    <cellStyle name="Normal GHG Numbers (0.00) 3 10 3 7" xfId="20423"/>
    <cellStyle name="Normal GHG Numbers (0.00) 3 10 30" xfId="20424"/>
    <cellStyle name="Normal GHG Numbers (0.00) 3 10 30 2" xfId="20425"/>
    <cellStyle name="Normal GHG Numbers (0.00) 3 10 31" xfId="20426"/>
    <cellStyle name="Normal GHG Numbers (0.00) 3 10 31 2" xfId="20427"/>
    <cellStyle name="Normal GHG Numbers (0.00) 3 10 32" xfId="20428"/>
    <cellStyle name="Normal GHG Numbers (0.00) 3 10 32 2" xfId="20429"/>
    <cellStyle name="Normal GHG Numbers (0.00) 3 10 33" xfId="20430"/>
    <cellStyle name="Normal GHG Numbers (0.00) 3 10 34" xfId="20431"/>
    <cellStyle name="Normal GHG Numbers (0.00) 3 10 35" xfId="20432"/>
    <cellStyle name="Normal GHG Numbers (0.00) 3 10 36" xfId="20433"/>
    <cellStyle name="Normal GHG Numbers (0.00) 3 10 37" xfId="20434"/>
    <cellStyle name="Normal GHG Numbers (0.00) 3 10 4" xfId="20435"/>
    <cellStyle name="Normal GHG Numbers (0.00) 3 10 4 2" xfId="20436"/>
    <cellStyle name="Normal GHG Numbers (0.00) 3 10 5" xfId="20437"/>
    <cellStyle name="Normal GHG Numbers (0.00) 3 10 5 2" xfId="20438"/>
    <cellStyle name="Normal GHG Numbers (0.00) 3 10 6" xfId="20439"/>
    <cellStyle name="Normal GHG Numbers (0.00) 3 10 6 2" xfId="20440"/>
    <cellStyle name="Normal GHG Numbers (0.00) 3 10 7" xfId="20441"/>
    <cellStyle name="Normal GHG Numbers (0.00) 3 10 7 2" xfId="20442"/>
    <cellStyle name="Normal GHG Numbers (0.00) 3 10 8" xfId="20443"/>
    <cellStyle name="Normal GHG Numbers (0.00) 3 10 8 2" xfId="20444"/>
    <cellStyle name="Normal GHG Numbers (0.00) 3 10 9" xfId="20445"/>
    <cellStyle name="Normal GHG Numbers (0.00) 3 10 9 2" xfId="20446"/>
    <cellStyle name="Normal GHG Numbers (0.00) 3 11" xfId="20447"/>
    <cellStyle name="Normal GHG Numbers (0.00) 3 11 10" xfId="20448"/>
    <cellStyle name="Normal GHG Numbers (0.00) 3 11 10 2" xfId="20449"/>
    <cellStyle name="Normal GHG Numbers (0.00) 3 11 11" xfId="20450"/>
    <cellStyle name="Normal GHG Numbers (0.00) 3 11 11 2" xfId="20451"/>
    <cellStyle name="Normal GHG Numbers (0.00) 3 11 12" xfId="20452"/>
    <cellStyle name="Normal GHG Numbers (0.00) 3 11 12 2" xfId="20453"/>
    <cellStyle name="Normal GHG Numbers (0.00) 3 11 13" xfId="20454"/>
    <cellStyle name="Normal GHG Numbers (0.00) 3 11 13 2" xfId="20455"/>
    <cellStyle name="Normal GHG Numbers (0.00) 3 11 14" xfId="20456"/>
    <cellStyle name="Normal GHG Numbers (0.00) 3 11 14 2" xfId="20457"/>
    <cellStyle name="Normal GHG Numbers (0.00) 3 11 15" xfId="20458"/>
    <cellStyle name="Normal GHG Numbers (0.00) 3 11 15 2" xfId="20459"/>
    <cellStyle name="Normal GHG Numbers (0.00) 3 11 16" xfId="20460"/>
    <cellStyle name="Normal GHG Numbers (0.00) 3 11 16 2" xfId="20461"/>
    <cellStyle name="Normal GHG Numbers (0.00) 3 11 17" xfId="20462"/>
    <cellStyle name="Normal GHG Numbers (0.00) 3 11 17 2" xfId="20463"/>
    <cellStyle name="Normal GHG Numbers (0.00) 3 11 18" xfId="20464"/>
    <cellStyle name="Normal GHG Numbers (0.00) 3 11 18 2" xfId="20465"/>
    <cellStyle name="Normal GHG Numbers (0.00) 3 11 19" xfId="20466"/>
    <cellStyle name="Normal GHG Numbers (0.00) 3 11 19 2" xfId="20467"/>
    <cellStyle name="Normal GHG Numbers (0.00) 3 11 2" xfId="20468"/>
    <cellStyle name="Normal GHG Numbers (0.00) 3 11 2 2" xfId="20469"/>
    <cellStyle name="Normal GHG Numbers (0.00) 3 11 2 2 2" xfId="20470"/>
    <cellStyle name="Normal GHG Numbers (0.00) 3 11 2 3" xfId="20471"/>
    <cellStyle name="Normal GHG Numbers (0.00) 3 11 2 3 2" xfId="20472"/>
    <cellStyle name="Normal GHG Numbers (0.00) 3 11 2 4" xfId="20473"/>
    <cellStyle name="Normal GHG Numbers (0.00) 3 11 2 4 2" xfId="20474"/>
    <cellStyle name="Normal GHG Numbers (0.00) 3 11 2 5" xfId="20475"/>
    <cellStyle name="Normal GHG Numbers (0.00) 3 11 2 5 2" xfId="20476"/>
    <cellStyle name="Normal GHG Numbers (0.00) 3 11 2 6" xfId="20477"/>
    <cellStyle name="Normal GHG Numbers (0.00) 3 11 2 6 2" xfId="20478"/>
    <cellStyle name="Normal GHG Numbers (0.00) 3 11 2 7" xfId="20479"/>
    <cellStyle name="Normal GHG Numbers (0.00) 3 11 20" xfId="20480"/>
    <cellStyle name="Normal GHG Numbers (0.00) 3 11 20 2" xfId="20481"/>
    <cellStyle name="Normal GHG Numbers (0.00) 3 11 21" xfId="20482"/>
    <cellStyle name="Normal GHG Numbers (0.00) 3 11 21 2" xfId="20483"/>
    <cellStyle name="Normal GHG Numbers (0.00) 3 11 22" xfId="20484"/>
    <cellStyle name="Normal GHG Numbers (0.00) 3 11 22 2" xfId="20485"/>
    <cellStyle name="Normal GHG Numbers (0.00) 3 11 23" xfId="20486"/>
    <cellStyle name="Normal GHG Numbers (0.00) 3 11 23 2" xfId="20487"/>
    <cellStyle name="Normal GHG Numbers (0.00) 3 11 24" xfId="20488"/>
    <cellStyle name="Normal GHG Numbers (0.00) 3 11 24 2" xfId="20489"/>
    <cellStyle name="Normal GHG Numbers (0.00) 3 11 25" xfId="20490"/>
    <cellStyle name="Normal GHG Numbers (0.00) 3 11 25 2" xfId="20491"/>
    <cellStyle name="Normal GHG Numbers (0.00) 3 11 26" xfId="20492"/>
    <cellStyle name="Normal GHG Numbers (0.00) 3 11 26 2" xfId="20493"/>
    <cellStyle name="Normal GHG Numbers (0.00) 3 11 27" xfId="20494"/>
    <cellStyle name="Normal GHG Numbers (0.00) 3 11 27 2" xfId="20495"/>
    <cellStyle name="Normal GHG Numbers (0.00) 3 11 28" xfId="20496"/>
    <cellStyle name="Normal GHG Numbers (0.00) 3 11 28 2" xfId="20497"/>
    <cellStyle name="Normal GHG Numbers (0.00) 3 11 29" xfId="20498"/>
    <cellStyle name="Normal GHG Numbers (0.00) 3 11 29 2" xfId="20499"/>
    <cellStyle name="Normal GHG Numbers (0.00) 3 11 3" xfId="20500"/>
    <cellStyle name="Normal GHG Numbers (0.00) 3 11 3 2" xfId="20501"/>
    <cellStyle name="Normal GHG Numbers (0.00) 3 11 3 2 2" xfId="20502"/>
    <cellStyle name="Normal GHG Numbers (0.00) 3 11 3 3" xfId="20503"/>
    <cellStyle name="Normal GHG Numbers (0.00) 3 11 3 3 2" xfId="20504"/>
    <cellStyle name="Normal GHG Numbers (0.00) 3 11 3 4" xfId="20505"/>
    <cellStyle name="Normal GHG Numbers (0.00) 3 11 3 4 2" xfId="20506"/>
    <cellStyle name="Normal GHG Numbers (0.00) 3 11 3 5" xfId="20507"/>
    <cellStyle name="Normal GHG Numbers (0.00) 3 11 3 5 2" xfId="20508"/>
    <cellStyle name="Normal GHG Numbers (0.00) 3 11 3 6" xfId="20509"/>
    <cellStyle name="Normal GHG Numbers (0.00) 3 11 3 6 2" xfId="20510"/>
    <cellStyle name="Normal GHG Numbers (0.00) 3 11 3 7" xfId="20511"/>
    <cellStyle name="Normal GHG Numbers (0.00) 3 11 30" xfId="20512"/>
    <cellStyle name="Normal GHG Numbers (0.00) 3 11 30 2" xfId="20513"/>
    <cellStyle name="Normal GHG Numbers (0.00) 3 11 31" xfId="20514"/>
    <cellStyle name="Normal GHG Numbers (0.00) 3 11 31 2" xfId="20515"/>
    <cellStyle name="Normal GHG Numbers (0.00) 3 11 32" xfId="20516"/>
    <cellStyle name="Normal GHG Numbers (0.00) 3 11 32 2" xfId="20517"/>
    <cellStyle name="Normal GHG Numbers (0.00) 3 11 33" xfId="20518"/>
    <cellStyle name="Normal GHG Numbers (0.00) 3 11 34" xfId="20519"/>
    <cellStyle name="Normal GHG Numbers (0.00) 3 11 35" xfId="20520"/>
    <cellStyle name="Normal GHG Numbers (0.00) 3 11 36" xfId="20521"/>
    <cellStyle name="Normal GHG Numbers (0.00) 3 11 37" xfId="20522"/>
    <cellStyle name="Normal GHG Numbers (0.00) 3 11 4" xfId="20523"/>
    <cellStyle name="Normal GHG Numbers (0.00) 3 11 4 2" xfId="20524"/>
    <cellStyle name="Normal GHG Numbers (0.00) 3 11 5" xfId="20525"/>
    <cellStyle name="Normal GHG Numbers (0.00) 3 11 5 2" xfId="20526"/>
    <cellStyle name="Normal GHG Numbers (0.00) 3 11 6" xfId="20527"/>
    <cellStyle name="Normal GHG Numbers (0.00) 3 11 6 2" xfId="20528"/>
    <cellStyle name="Normal GHG Numbers (0.00) 3 11 7" xfId="20529"/>
    <cellStyle name="Normal GHG Numbers (0.00) 3 11 7 2" xfId="20530"/>
    <cellStyle name="Normal GHG Numbers (0.00) 3 11 8" xfId="20531"/>
    <cellStyle name="Normal GHG Numbers (0.00) 3 11 8 2" xfId="20532"/>
    <cellStyle name="Normal GHG Numbers (0.00) 3 11 9" xfId="20533"/>
    <cellStyle name="Normal GHG Numbers (0.00) 3 11 9 2" xfId="20534"/>
    <cellStyle name="Normal GHG Numbers (0.00) 3 12" xfId="20535"/>
    <cellStyle name="Normal GHG Numbers (0.00) 3 12 2" xfId="20536"/>
    <cellStyle name="Normal GHG Numbers (0.00) 3 13" xfId="20537"/>
    <cellStyle name="Normal GHG Numbers (0.00) 3 13 2" xfId="20538"/>
    <cellStyle name="Normal GHG Numbers (0.00) 3 14" xfId="20539"/>
    <cellStyle name="Normal GHG Numbers (0.00) 3 14 2" xfId="20540"/>
    <cellStyle name="Normal GHG Numbers (0.00) 3 15" xfId="20541"/>
    <cellStyle name="Normal GHG Numbers (0.00) 3 15 2" xfId="20542"/>
    <cellStyle name="Normal GHG Numbers (0.00) 3 16" xfId="20543"/>
    <cellStyle name="Normal GHG Numbers (0.00) 3 16 2" xfId="20544"/>
    <cellStyle name="Normal GHG Numbers (0.00) 3 17" xfId="20545"/>
    <cellStyle name="Normal GHG Numbers (0.00) 3 17 2" xfId="20546"/>
    <cellStyle name="Normal GHG Numbers (0.00) 3 18" xfId="20547"/>
    <cellStyle name="Normal GHG Numbers (0.00) 3 18 2" xfId="20548"/>
    <cellStyle name="Normal GHG Numbers (0.00) 3 19" xfId="20549"/>
    <cellStyle name="Normal GHG Numbers (0.00) 3 19 2" xfId="20550"/>
    <cellStyle name="Normal GHG Numbers (0.00) 3 2" xfId="491"/>
    <cellStyle name="Normal GHG Numbers (0.00) 3 2 10" xfId="20552"/>
    <cellStyle name="Normal GHG Numbers (0.00) 3 2 10 2" xfId="20553"/>
    <cellStyle name="Normal GHG Numbers (0.00) 3 2 11" xfId="20554"/>
    <cellStyle name="Normal GHG Numbers (0.00) 3 2 11 2" xfId="20555"/>
    <cellStyle name="Normal GHG Numbers (0.00) 3 2 12" xfId="20556"/>
    <cellStyle name="Normal GHG Numbers (0.00) 3 2 12 2" xfId="20557"/>
    <cellStyle name="Normal GHG Numbers (0.00) 3 2 13" xfId="20558"/>
    <cellStyle name="Normal GHG Numbers (0.00) 3 2 13 2" xfId="20559"/>
    <cellStyle name="Normal GHG Numbers (0.00) 3 2 14" xfId="20560"/>
    <cellStyle name="Normal GHG Numbers (0.00) 3 2 14 2" xfId="20561"/>
    <cellStyle name="Normal GHG Numbers (0.00) 3 2 15" xfId="20562"/>
    <cellStyle name="Normal GHG Numbers (0.00) 3 2 15 2" xfId="20563"/>
    <cellStyle name="Normal GHG Numbers (0.00) 3 2 16" xfId="20564"/>
    <cellStyle name="Normal GHG Numbers (0.00) 3 2 16 2" xfId="20565"/>
    <cellStyle name="Normal GHG Numbers (0.00) 3 2 17" xfId="20566"/>
    <cellStyle name="Normal GHG Numbers (0.00) 3 2 17 2" xfId="20567"/>
    <cellStyle name="Normal GHG Numbers (0.00) 3 2 18" xfId="20568"/>
    <cellStyle name="Normal GHG Numbers (0.00) 3 2 18 2" xfId="20569"/>
    <cellStyle name="Normal GHG Numbers (0.00) 3 2 19" xfId="20570"/>
    <cellStyle name="Normal GHG Numbers (0.00) 3 2 19 2" xfId="20571"/>
    <cellStyle name="Normal GHG Numbers (0.00) 3 2 2" xfId="4508"/>
    <cellStyle name="Normal GHG Numbers (0.00) 3 2 2 2" xfId="20573"/>
    <cellStyle name="Normal GHG Numbers (0.00) 3 2 2 2 2" xfId="20574"/>
    <cellStyle name="Normal GHG Numbers (0.00) 3 2 2 3" xfId="20575"/>
    <cellStyle name="Normal GHG Numbers (0.00) 3 2 2 3 2" xfId="20576"/>
    <cellStyle name="Normal GHG Numbers (0.00) 3 2 2 4" xfId="20577"/>
    <cellStyle name="Normal GHG Numbers (0.00) 3 2 2 4 2" xfId="20578"/>
    <cellStyle name="Normal GHG Numbers (0.00) 3 2 2 5" xfId="20579"/>
    <cellStyle name="Normal GHG Numbers (0.00) 3 2 2 5 2" xfId="20580"/>
    <cellStyle name="Normal GHG Numbers (0.00) 3 2 2 6" xfId="20581"/>
    <cellStyle name="Normal GHG Numbers (0.00) 3 2 2 6 2" xfId="20582"/>
    <cellStyle name="Normal GHG Numbers (0.00) 3 2 2 7" xfId="20583"/>
    <cellStyle name="Normal GHG Numbers (0.00) 3 2 2 7 2" xfId="20584"/>
    <cellStyle name="Normal GHG Numbers (0.00) 3 2 2 8" xfId="20585"/>
    <cellStyle name="Normal GHG Numbers (0.00) 3 2 2 9" xfId="20572"/>
    <cellStyle name="Normal GHG Numbers (0.00) 3 2 20" xfId="20586"/>
    <cellStyle name="Normal GHG Numbers (0.00) 3 2 20 2" xfId="20587"/>
    <cellStyle name="Normal GHG Numbers (0.00) 3 2 21" xfId="20588"/>
    <cellStyle name="Normal GHG Numbers (0.00) 3 2 21 2" xfId="20589"/>
    <cellStyle name="Normal GHG Numbers (0.00) 3 2 22" xfId="20590"/>
    <cellStyle name="Normal GHG Numbers (0.00) 3 2 22 2" xfId="20591"/>
    <cellStyle name="Normal GHG Numbers (0.00) 3 2 23" xfId="20592"/>
    <cellStyle name="Normal GHG Numbers (0.00) 3 2 23 2" xfId="20593"/>
    <cellStyle name="Normal GHG Numbers (0.00) 3 2 24" xfId="20594"/>
    <cellStyle name="Normal GHG Numbers (0.00) 3 2 24 2" xfId="20595"/>
    <cellStyle name="Normal GHG Numbers (0.00) 3 2 25" xfId="20596"/>
    <cellStyle name="Normal GHG Numbers (0.00) 3 2 25 2" xfId="20597"/>
    <cellStyle name="Normal GHG Numbers (0.00) 3 2 26" xfId="20598"/>
    <cellStyle name="Normal GHG Numbers (0.00) 3 2 26 2" xfId="20599"/>
    <cellStyle name="Normal GHG Numbers (0.00) 3 2 27" xfId="20600"/>
    <cellStyle name="Normal GHG Numbers (0.00) 3 2 27 2" xfId="20601"/>
    <cellStyle name="Normal GHG Numbers (0.00) 3 2 28" xfId="20602"/>
    <cellStyle name="Normal GHG Numbers (0.00) 3 2 28 2" xfId="20603"/>
    <cellStyle name="Normal GHG Numbers (0.00) 3 2 29" xfId="20604"/>
    <cellStyle name="Normal GHG Numbers (0.00) 3 2 29 2" xfId="20605"/>
    <cellStyle name="Normal GHG Numbers (0.00) 3 2 3" xfId="20606"/>
    <cellStyle name="Normal GHG Numbers (0.00) 3 2 3 2" xfId="20607"/>
    <cellStyle name="Normal GHG Numbers (0.00) 3 2 3 2 2" xfId="20608"/>
    <cellStyle name="Normal GHG Numbers (0.00) 3 2 3 3" xfId="20609"/>
    <cellStyle name="Normal GHG Numbers (0.00) 3 2 3 3 2" xfId="20610"/>
    <cellStyle name="Normal GHG Numbers (0.00) 3 2 3 4" xfId="20611"/>
    <cellStyle name="Normal GHG Numbers (0.00) 3 2 3 4 2" xfId="20612"/>
    <cellStyle name="Normal GHG Numbers (0.00) 3 2 3 5" xfId="20613"/>
    <cellStyle name="Normal GHG Numbers (0.00) 3 2 3 5 2" xfId="20614"/>
    <cellStyle name="Normal GHG Numbers (0.00) 3 2 3 6" xfId="20615"/>
    <cellStyle name="Normal GHG Numbers (0.00) 3 2 3 6 2" xfId="20616"/>
    <cellStyle name="Normal GHG Numbers (0.00) 3 2 3 7" xfId="20617"/>
    <cellStyle name="Normal GHG Numbers (0.00) 3 2 30" xfId="20618"/>
    <cellStyle name="Normal GHG Numbers (0.00) 3 2 30 2" xfId="20619"/>
    <cellStyle name="Normal GHG Numbers (0.00) 3 2 31" xfId="20620"/>
    <cellStyle name="Normal GHG Numbers (0.00) 3 2 31 2" xfId="20621"/>
    <cellStyle name="Normal GHG Numbers (0.00) 3 2 32" xfId="20622"/>
    <cellStyle name="Normal GHG Numbers (0.00) 3 2 32 2" xfId="20623"/>
    <cellStyle name="Normal GHG Numbers (0.00) 3 2 33" xfId="20624"/>
    <cellStyle name="Normal GHG Numbers (0.00) 3 2 33 2" xfId="20625"/>
    <cellStyle name="Normal GHG Numbers (0.00) 3 2 34" xfId="20626"/>
    <cellStyle name="Normal GHG Numbers (0.00) 3 2 35" xfId="20627"/>
    <cellStyle name="Normal GHG Numbers (0.00) 3 2 36" xfId="20628"/>
    <cellStyle name="Normal GHG Numbers (0.00) 3 2 37" xfId="20629"/>
    <cellStyle name="Normal GHG Numbers (0.00) 3 2 38" xfId="20630"/>
    <cellStyle name="Normal GHG Numbers (0.00) 3 2 39" xfId="20551"/>
    <cellStyle name="Normal GHG Numbers (0.00) 3 2 4" xfId="20631"/>
    <cellStyle name="Normal GHG Numbers (0.00) 3 2 4 2" xfId="20632"/>
    <cellStyle name="Normal GHG Numbers (0.00) 3 2 4 2 2" xfId="20633"/>
    <cellStyle name="Normal GHG Numbers (0.00) 3 2 4 3" xfId="20634"/>
    <cellStyle name="Normal GHG Numbers (0.00) 3 2 4 3 2" xfId="20635"/>
    <cellStyle name="Normal GHG Numbers (0.00) 3 2 4 4" xfId="20636"/>
    <cellStyle name="Normal GHG Numbers (0.00) 3 2 4 4 2" xfId="20637"/>
    <cellStyle name="Normal GHG Numbers (0.00) 3 2 4 5" xfId="20638"/>
    <cellStyle name="Normal GHG Numbers (0.00) 3 2 4 5 2" xfId="20639"/>
    <cellStyle name="Normal GHG Numbers (0.00) 3 2 4 6" xfId="20640"/>
    <cellStyle name="Normal GHG Numbers (0.00) 3 2 4 6 2" xfId="20641"/>
    <cellStyle name="Normal GHG Numbers (0.00) 3 2 4 7" xfId="20642"/>
    <cellStyle name="Normal GHG Numbers (0.00) 3 2 40" xfId="3008"/>
    <cellStyle name="Normal GHG Numbers (0.00) 3 2 5" xfId="20643"/>
    <cellStyle name="Normal GHG Numbers (0.00) 3 2 5 2" xfId="20644"/>
    <cellStyle name="Normal GHG Numbers (0.00) 3 2 6" xfId="20645"/>
    <cellStyle name="Normal GHG Numbers (0.00) 3 2 6 2" xfId="20646"/>
    <cellStyle name="Normal GHG Numbers (0.00) 3 2 7" xfId="20647"/>
    <cellStyle name="Normal GHG Numbers (0.00) 3 2 7 2" xfId="20648"/>
    <cellStyle name="Normal GHG Numbers (0.00) 3 2 8" xfId="20649"/>
    <cellStyle name="Normal GHG Numbers (0.00) 3 2 8 2" xfId="20650"/>
    <cellStyle name="Normal GHG Numbers (0.00) 3 2 9" xfId="20651"/>
    <cellStyle name="Normal GHG Numbers (0.00) 3 2 9 2" xfId="20652"/>
    <cellStyle name="Normal GHG Numbers (0.00) 3 20" xfId="20653"/>
    <cellStyle name="Normal GHG Numbers (0.00) 3 20 2" xfId="20654"/>
    <cellStyle name="Normal GHG Numbers (0.00) 3 21" xfId="20655"/>
    <cellStyle name="Normal GHG Numbers (0.00) 3 21 2" xfId="20656"/>
    <cellStyle name="Normal GHG Numbers (0.00) 3 22" xfId="20657"/>
    <cellStyle name="Normal GHG Numbers (0.00) 3 22 2" xfId="20658"/>
    <cellStyle name="Normal GHG Numbers (0.00) 3 23" xfId="20659"/>
    <cellStyle name="Normal GHG Numbers (0.00) 3 23 2" xfId="20660"/>
    <cellStyle name="Normal GHG Numbers (0.00) 3 24" xfId="20661"/>
    <cellStyle name="Normal GHG Numbers (0.00) 3 24 2" xfId="20662"/>
    <cellStyle name="Normal GHG Numbers (0.00) 3 25" xfId="20663"/>
    <cellStyle name="Normal GHG Numbers (0.00) 3 25 2" xfId="20664"/>
    <cellStyle name="Normal GHG Numbers (0.00) 3 26" xfId="20665"/>
    <cellStyle name="Normal GHG Numbers (0.00) 3 26 2" xfId="20666"/>
    <cellStyle name="Normal GHG Numbers (0.00) 3 27" xfId="20667"/>
    <cellStyle name="Normal GHG Numbers (0.00) 3 27 2" xfId="20668"/>
    <cellStyle name="Normal GHG Numbers (0.00) 3 28" xfId="20669"/>
    <cellStyle name="Normal GHG Numbers (0.00) 3 28 2" xfId="20670"/>
    <cellStyle name="Normal GHG Numbers (0.00) 3 29" xfId="20671"/>
    <cellStyle name="Normal GHG Numbers (0.00) 3 29 2" xfId="20672"/>
    <cellStyle name="Normal GHG Numbers (0.00) 3 3" xfId="4400"/>
    <cellStyle name="Normal GHG Numbers (0.00) 3 3 10" xfId="20674"/>
    <cellStyle name="Normal GHG Numbers (0.00) 3 3 10 2" xfId="20675"/>
    <cellStyle name="Normal GHG Numbers (0.00) 3 3 11" xfId="20676"/>
    <cellStyle name="Normal GHG Numbers (0.00) 3 3 11 2" xfId="20677"/>
    <cellStyle name="Normal GHG Numbers (0.00) 3 3 12" xfId="20678"/>
    <cellStyle name="Normal GHG Numbers (0.00) 3 3 12 2" xfId="20679"/>
    <cellStyle name="Normal GHG Numbers (0.00) 3 3 13" xfId="20680"/>
    <cellStyle name="Normal GHG Numbers (0.00) 3 3 13 2" xfId="20681"/>
    <cellStyle name="Normal GHG Numbers (0.00) 3 3 14" xfId="20682"/>
    <cellStyle name="Normal GHG Numbers (0.00) 3 3 14 2" xfId="20683"/>
    <cellStyle name="Normal GHG Numbers (0.00) 3 3 15" xfId="20684"/>
    <cellStyle name="Normal GHG Numbers (0.00) 3 3 15 2" xfId="20685"/>
    <cellStyle name="Normal GHG Numbers (0.00) 3 3 16" xfId="20686"/>
    <cellStyle name="Normal GHG Numbers (0.00) 3 3 16 2" xfId="20687"/>
    <cellStyle name="Normal GHG Numbers (0.00) 3 3 17" xfId="20688"/>
    <cellStyle name="Normal GHG Numbers (0.00) 3 3 17 2" xfId="20689"/>
    <cellStyle name="Normal GHG Numbers (0.00) 3 3 18" xfId="20690"/>
    <cellStyle name="Normal GHG Numbers (0.00) 3 3 18 2" xfId="20691"/>
    <cellStyle name="Normal GHG Numbers (0.00) 3 3 19" xfId="20692"/>
    <cellStyle name="Normal GHG Numbers (0.00) 3 3 19 2" xfId="20693"/>
    <cellStyle name="Normal GHG Numbers (0.00) 3 3 2" xfId="20694"/>
    <cellStyle name="Normal GHG Numbers (0.00) 3 3 2 2" xfId="20695"/>
    <cellStyle name="Normal GHG Numbers (0.00) 3 3 2 2 2" xfId="20696"/>
    <cellStyle name="Normal GHG Numbers (0.00) 3 3 2 3" xfId="20697"/>
    <cellStyle name="Normal GHG Numbers (0.00) 3 3 2 3 2" xfId="20698"/>
    <cellStyle name="Normal GHG Numbers (0.00) 3 3 2 4" xfId="20699"/>
    <cellStyle name="Normal GHG Numbers (0.00) 3 3 2 4 2" xfId="20700"/>
    <cellStyle name="Normal GHG Numbers (0.00) 3 3 2 5" xfId="20701"/>
    <cellStyle name="Normal GHG Numbers (0.00) 3 3 2 5 2" xfId="20702"/>
    <cellStyle name="Normal GHG Numbers (0.00) 3 3 2 6" xfId="20703"/>
    <cellStyle name="Normal GHG Numbers (0.00) 3 3 2 6 2" xfId="20704"/>
    <cellStyle name="Normal GHG Numbers (0.00) 3 3 2 7" xfId="20705"/>
    <cellStyle name="Normal GHG Numbers (0.00) 3 3 2 7 2" xfId="20706"/>
    <cellStyle name="Normal GHG Numbers (0.00) 3 3 2 8" xfId="20707"/>
    <cellStyle name="Normal GHG Numbers (0.00) 3 3 20" xfId="20708"/>
    <cellStyle name="Normal GHG Numbers (0.00) 3 3 20 2" xfId="20709"/>
    <cellStyle name="Normal GHG Numbers (0.00) 3 3 21" xfId="20710"/>
    <cellStyle name="Normal GHG Numbers (0.00) 3 3 21 2" xfId="20711"/>
    <cellStyle name="Normal GHG Numbers (0.00) 3 3 22" xfId="20712"/>
    <cellStyle name="Normal GHG Numbers (0.00) 3 3 22 2" xfId="20713"/>
    <cellStyle name="Normal GHG Numbers (0.00) 3 3 23" xfId="20714"/>
    <cellStyle name="Normal GHG Numbers (0.00) 3 3 23 2" xfId="20715"/>
    <cellStyle name="Normal GHG Numbers (0.00) 3 3 24" xfId="20716"/>
    <cellStyle name="Normal GHG Numbers (0.00) 3 3 24 2" xfId="20717"/>
    <cellStyle name="Normal GHG Numbers (0.00) 3 3 25" xfId="20718"/>
    <cellStyle name="Normal GHG Numbers (0.00) 3 3 25 2" xfId="20719"/>
    <cellStyle name="Normal GHG Numbers (0.00) 3 3 26" xfId="20720"/>
    <cellStyle name="Normal GHG Numbers (0.00) 3 3 26 2" xfId="20721"/>
    <cellStyle name="Normal GHG Numbers (0.00) 3 3 27" xfId="20722"/>
    <cellStyle name="Normal GHG Numbers (0.00) 3 3 27 2" xfId="20723"/>
    <cellStyle name="Normal GHG Numbers (0.00) 3 3 28" xfId="20724"/>
    <cellStyle name="Normal GHG Numbers (0.00) 3 3 28 2" xfId="20725"/>
    <cellStyle name="Normal GHG Numbers (0.00) 3 3 29" xfId="20726"/>
    <cellStyle name="Normal GHG Numbers (0.00) 3 3 29 2" xfId="20727"/>
    <cellStyle name="Normal GHG Numbers (0.00) 3 3 3" xfId="20728"/>
    <cellStyle name="Normal GHG Numbers (0.00) 3 3 3 2" xfId="20729"/>
    <cellStyle name="Normal GHG Numbers (0.00) 3 3 3 2 2" xfId="20730"/>
    <cellStyle name="Normal GHG Numbers (0.00) 3 3 3 3" xfId="20731"/>
    <cellStyle name="Normal GHG Numbers (0.00) 3 3 3 3 2" xfId="20732"/>
    <cellStyle name="Normal GHG Numbers (0.00) 3 3 3 4" xfId="20733"/>
    <cellStyle name="Normal GHG Numbers (0.00) 3 3 3 4 2" xfId="20734"/>
    <cellStyle name="Normal GHG Numbers (0.00) 3 3 3 5" xfId="20735"/>
    <cellStyle name="Normal GHG Numbers (0.00) 3 3 3 5 2" xfId="20736"/>
    <cellStyle name="Normal GHG Numbers (0.00) 3 3 3 6" xfId="20737"/>
    <cellStyle name="Normal GHG Numbers (0.00) 3 3 3 6 2" xfId="20738"/>
    <cellStyle name="Normal GHG Numbers (0.00) 3 3 3 7" xfId="20739"/>
    <cellStyle name="Normal GHG Numbers (0.00) 3 3 30" xfId="20740"/>
    <cellStyle name="Normal GHG Numbers (0.00) 3 3 30 2" xfId="20741"/>
    <cellStyle name="Normal GHG Numbers (0.00) 3 3 31" xfId="20742"/>
    <cellStyle name="Normal GHG Numbers (0.00) 3 3 31 2" xfId="20743"/>
    <cellStyle name="Normal GHG Numbers (0.00) 3 3 32" xfId="20744"/>
    <cellStyle name="Normal GHG Numbers (0.00) 3 3 32 2" xfId="20745"/>
    <cellStyle name="Normal GHG Numbers (0.00) 3 3 33" xfId="20746"/>
    <cellStyle name="Normal GHG Numbers (0.00) 3 3 33 2" xfId="20747"/>
    <cellStyle name="Normal GHG Numbers (0.00) 3 3 34" xfId="20748"/>
    <cellStyle name="Normal GHG Numbers (0.00) 3 3 35" xfId="20749"/>
    <cellStyle name="Normal GHG Numbers (0.00) 3 3 36" xfId="20750"/>
    <cellStyle name="Normal GHG Numbers (0.00) 3 3 37" xfId="20751"/>
    <cellStyle name="Normal GHG Numbers (0.00) 3 3 38" xfId="20752"/>
    <cellStyle name="Normal GHG Numbers (0.00) 3 3 39" xfId="20673"/>
    <cellStyle name="Normal GHG Numbers (0.00) 3 3 4" xfId="20753"/>
    <cellStyle name="Normal GHG Numbers (0.00) 3 3 4 2" xfId="20754"/>
    <cellStyle name="Normal GHG Numbers (0.00) 3 3 4 2 2" xfId="20755"/>
    <cellStyle name="Normal GHG Numbers (0.00) 3 3 4 3" xfId="20756"/>
    <cellStyle name="Normal GHG Numbers (0.00) 3 3 4 3 2" xfId="20757"/>
    <cellStyle name="Normal GHG Numbers (0.00) 3 3 4 4" xfId="20758"/>
    <cellStyle name="Normal GHG Numbers (0.00) 3 3 4 4 2" xfId="20759"/>
    <cellStyle name="Normal GHG Numbers (0.00) 3 3 4 5" xfId="20760"/>
    <cellStyle name="Normal GHG Numbers (0.00) 3 3 4 5 2" xfId="20761"/>
    <cellStyle name="Normal GHG Numbers (0.00) 3 3 4 6" xfId="20762"/>
    <cellStyle name="Normal GHG Numbers (0.00) 3 3 4 6 2" xfId="20763"/>
    <cellStyle name="Normal GHG Numbers (0.00) 3 3 4 7" xfId="20764"/>
    <cellStyle name="Normal GHG Numbers (0.00) 3 3 5" xfId="20765"/>
    <cellStyle name="Normal GHG Numbers (0.00) 3 3 5 2" xfId="20766"/>
    <cellStyle name="Normal GHG Numbers (0.00) 3 3 6" xfId="20767"/>
    <cellStyle name="Normal GHG Numbers (0.00) 3 3 6 2" xfId="20768"/>
    <cellStyle name="Normal GHG Numbers (0.00) 3 3 7" xfId="20769"/>
    <cellStyle name="Normal GHG Numbers (0.00) 3 3 7 2" xfId="20770"/>
    <cellStyle name="Normal GHG Numbers (0.00) 3 3 8" xfId="20771"/>
    <cellStyle name="Normal GHG Numbers (0.00) 3 3 8 2" xfId="20772"/>
    <cellStyle name="Normal GHG Numbers (0.00) 3 3 9" xfId="20773"/>
    <cellStyle name="Normal GHG Numbers (0.00) 3 3 9 2" xfId="20774"/>
    <cellStyle name="Normal GHG Numbers (0.00) 3 30" xfId="20775"/>
    <cellStyle name="Normal GHG Numbers (0.00) 3 31" xfId="20776"/>
    <cellStyle name="Normal GHG Numbers (0.00) 3 32" xfId="20777"/>
    <cellStyle name="Normal GHG Numbers (0.00) 3 33" xfId="20358"/>
    <cellStyle name="Normal GHG Numbers (0.00) 3 34" xfId="2808"/>
    <cellStyle name="Normal GHG Numbers (0.00) 3 4" xfId="20778"/>
    <cellStyle name="Normal GHG Numbers (0.00) 3 4 10" xfId="20779"/>
    <cellStyle name="Normal GHG Numbers (0.00) 3 4 10 2" xfId="20780"/>
    <cellStyle name="Normal GHG Numbers (0.00) 3 4 11" xfId="20781"/>
    <cellStyle name="Normal GHG Numbers (0.00) 3 4 11 2" xfId="20782"/>
    <cellStyle name="Normal GHG Numbers (0.00) 3 4 12" xfId="20783"/>
    <cellStyle name="Normal GHG Numbers (0.00) 3 4 12 2" xfId="20784"/>
    <cellStyle name="Normal GHG Numbers (0.00) 3 4 13" xfId="20785"/>
    <cellStyle name="Normal GHG Numbers (0.00) 3 4 13 2" xfId="20786"/>
    <cellStyle name="Normal GHG Numbers (0.00) 3 4 14" xfId="20787"/>
    <cellStyle name="Normal GHG Numbers (0.00) 3 4 14 2" xfId="20788"/>
    <cellStyle name="Normal GHG Numbers (0.00) 3 4 15" xfId="20789"/>
    <cellStyle name="Normal GHG Numbers (0.00) 3 4 15 2" xfId="20790"/>
    <cellStyle name="Normal GHG Numbers (0.00) 3 4 16" xfId="20791"/>
    <cellStyle name="Normal GHG Numbers (0.00) 3 4 16 2" xfId="20792"/>
    <cellStyle name="Normal GHG Numbers (0.00) 3 4 17" xfId="20793"/>
    <cellStyle name="Normal GHG Numbers (0.00) 3 4 17 2" xfId="20794"/>
    <cellStyle name="Normal GHG Numbers (0.00) 3 4 18" xfId="20795"/>
    <cellStyle name="Normal GHG Numbers (0.00) 3 4 18 2" xfId="20796"/>
    <cellStyle name="Normal GHG Numbers (0.00) 3 4 19" xfId="20797"/>
    <cellStyle name="Normal GHG Numbers (0.00) 3 4 19 2" xfId="20798"/>
    <cellStyle name="Normal GHG Numbers (0.00) 3 4 2" xfId="20799"/>
    <cellStyle name="Normal GHG Numbers (0.00) 3 4 2 2" xfId="20800"/>
    <cellStyle name="Normal GHG Numbers (0.00) 3 4 2 2 2" xfId="20801"/>
    <cellStyle name="Normal GHG Numbers (0.00) 3 4 2 3" xfId="20802"/>
    <cellStyle name="Normal GHG Numbers (0.00) 3 4 2 3 2" xfId="20803"/>
    <cellStyle name="Normal GHG Numbers (0.00) 3 4 2 4" xfId="20804"/>
    <cellStyle name="Normal GHG Numbers (0.00) 3 4 2 4 2" xfId="20805"/>
    <cellStyle name="Normal GHG Numbers (0.00) 3 4 2 5" xfId="20806"/>
    <cellStyle name="Normal GHG Numbers (0.00) 3 4 2 5 2" xfId="20807"/>
    <cellStyle name="Normal GHG Numbers (0.00) 3 4 2 6" xfId="20808"/>
    <cellStyle name="Normal GHG Numbers (0.00) 3 4 2 6 2" xfId="20809"/>
    <cellStyle name="Normal GHG Numbers (0.00) 3 4 2 7" xfId="20810"/>
    <cellStyle name="Normal GHG Numbers (0.00) 3 4 2 7 2" xfId="20811"/>
    <cellStyle name="Normal GHG Numbers (0.00) 3 4 2 8" xfId="20812"/>
    <cellStyle name="Normal GHG Numbers (0.00) 3 4 20" xfId="20813"/>
    <cellStyle name="Normal GHG Numbers (0.00) 3 4 20 2" xfId="20814"/>
    <cellStyle name="Normal GHG Numbers (0.00) 3 4 21" xfId="20815"/>
    <cellStyle name="Normal GHG Numbers (0.00) 3 4 21 2" xfId="20816"/>
    <cellStyle name="Normal GHG Numbers (0.00) 3 4 22" xfId="20817"/>
    <cellStyle name="Normal GHG Numbers (0.00) 3 4 22 2" xfId="20818"/>
    <cellStyle name="Normal GHG Numbers (0.00) 3 4 23" xfId="20819"/>
    <cellStyle name="Normal GHG Numbers (0.00) 3 4 23 2" xfId="20820"/>
    <cellStyle name="Normal GHG Numbers (0.00) 3 4 24" xfId="20821"/>
    <cellStyle name="Normal GHG Numbers (0.00) 3 4 24 2" xfId="20822"/>
    <cellStyle name="Normal GHG Numbers (0.00) 3 4 25" xfId="20823"/>
    <cellStyle name="Normal GHG Numbers (0.00) 3 4 25 2" xfId="20824"/>
    <cellStyle name="Normal GHG Numbers (0.00) 3 4 26" xfId="20825"/>
    <cellStyle name="Normal GHG Numbers (0.00) 3 4 26 2" xfId="20826"/>
    <cellStyle name="Normal GHG Numbers (0.00) 3 4 27" xfId="20827"/>
    <cellStyle name="Normal GHG Numbers (0.00) 3 4 27 2" xfId="20828"/>
    <cellStyle name="Normal GHG Numbers (0.00) 3 4 28" xfId="20829"/>
    <cellStyle name="Normal GHG Numbers (0.00) 3 4 28 2" xfId="20830"/>
    <cellStyle name="Normal GHG Numbers (0.00) 3 4 29" xfId="20831"/>
    <cellStyle name="Normal GHG Numbers (0.00) 3 4 29 2" xfId="20832"/>
    <cellStyle name="Normal GHG Numbers (0.00) 3 4 3" xfId="20833"/>
    <cellStyle name="Normal GHG Numbers (0.00) 3 4 3 2" xfId="20834"/>
    <cellStyle name="Normal GHG Numbers (0.00) 3 4 3 2 2" xfId="20835"/>
    <cellStyle name="Normal GHG Numbers (0.00) 3 4 3 3" xfId="20836"/>
    <cellStyle name="Normal GHG Numbers (0.00) 3 4 3 3 2" xfId="20837"/>
    <cellStyle name="Normal GHG Numbers (0.00) 3 4 3 4" xfId="20838"/>
    <cellStyle name="Normal GHG Numbers (0.00) 3 4 3 4 2" xfId="20839"/>
    <cellStyle name="Normal GHG Numbers (0.00) 3 4 3 5" xfId="20840"/>
    <cellStyle name="Normal GHG Numbers (0.00) 3 4 3 5 2" xfId="20841"/>
    <cellStyle name="Normal GHG Numbers (0.00) 3 4 3 6" xfId="20842"/>
    <cellStyle name="Normal GHG Numbers (0.00) 3 4 3 6 2" xfId="20843"/>
    <cellStyle name="Normal GHG Numbers (0.00) 3 4 3 7" xfId="20844"/>
    <cellStyle name="Normal GHG Numbers (0.00) 3 4 30" xfId="20845"/>
    <cellStyle name="Normal GHG Numbers (0.00) 3 4 30 2" xfId="20846"/>
    <cellStyle name="Normal GHG Numbers (0.00) 3 4 31" xfId="20847"/>
    <cellStyle name="Normal GHG Numbers (0.00) 3 4 31 2" xfId="20848"/>
    <cellStyle name="Normal GHG Numbers (0.00) 3 4 32" xfId="20849"/>
    <cellStyle name="Normal GHG Numbers (0.00) 3 4 32 2" xfId="20850"/>
    <cellStyle name="Normal GHG Numbers (0.00) 3 4 33" xfId="20851"/>
    <cellStyle name="Normal GHG Numbers (0.00) 3 4 33 2" xfId="20852"/>
    <cellStyle name="Normal GHG Numbers (0.00) 3 4 34" xfId="20853"/>
    <cellStyle name="Normal GHG Numbers (0.00) 3 4 35" xfId="20854"/>
    <cellStyle name="Normal GHG Numbers (0.00) 3 4 36" xfId="20855"/>
    <cellStyle name="Normal GHG Numbers (0.00) 3 4 37" xfId="20856"/>
    <cellStyle name="Normal GHG Numbers (0.00) 3 4 38" xfId="20857"/>
    <cellStyle name="Normal GHG Numbers (0.00) 3 4 4" xfId="20858"/>
    <cellStyle name="Normal GHG Numbers (0.00) 3 4 4 2" xfId="20859"/>
    <cellStyle name="Normal GHG Numbers (0.00) 3 4 4 2 2" xfId="20860"/>
    <cellStyle name="Normal GHG Numbers (0.00) 3 4 4 3" xfId="20861"/>
    <cellStyle name="Normal GHG Numbers (0.00) 3 4 4 3 2" xfId="20862"/>
    <cellStyle name="Normal GHG Numbers (0.00) 3 4 4 4" xfId="20863"/>
    <cellStyle name="Normal GHG Numbers (0.00) 3 4 4 4 2" xfId="20864"/>
    <cellStyle name="Normal GHG Numbers (0.00) 3 4 4 5" xfId="20865"/>
    <cellStyle name="Normal GHG Numbers (0.00) 3 4 4 5 2" xfId="20866"/>
    <cellStyle name="Normal GHG Numbers (0.00) 3 4 4 6" xfId="20867"/>
    <cellStyle name="Normal GHG Numbers (0.00) 3 4 4 6 2" xfId="20868"/>
    <cellStyle name="Normal GHG Numbers (0.00) 3 4 4 7" xfId="20869"/>
    <cellStyle name="Normal GHG Numbers (0.00) 3 4 5" xfId="20870"/>
    <cellStyle name="Normal GHG Numbers (0.00) 3 4 5 2" xfId="20871"/>
    <cellStyle name="Normal GHG Numbers (0.00) 3 4 6" xfId="20872"/>
    <cellStyle name="Normal GHG Numbers (0.00) 3 4 6 2" xfId="20873"/>
    <cellStyle name="Normal GHG Numbers (0.00) 3 4 7" xfId="20874"/>
    <cellStyle name="Normal GHG Numbers (0.00) 3 4 7 2" xfId="20875"/>
    <cellStyle name="Normal GHG Numbers (0.00) 3 4 8" xfId="20876"/>
    <cellStyle name="Normal GHG Numbers (0.00) 3 4 8 2" xfId="20877"/>
    <cellStyle name="Normal GHG Numbers (0.00) 3 4 9" xfId="20878"/>
    <cellStyle name="Normal GHG Numbers (0.00) 3 4 9 2" xfId="20879"/>
    <cellStyle name="Normal GHG Numbers (0.00) 3 5" xfId="20880"/>
    <cellStyle name="Normal GHG Numbers (0.00) 3 5 10" xfId="20881"/>
    <cellStyle name="Normal GHG Numbers (0.00) 3 5 10 2" xfId="20882"/>
    <cellStyle name="Normal GHG Numbers (0.00) 3 5 11" xfId="20883"/>
    <cellStyle name="Normal GHG Numbers (0.00) 3 5 11 2" xfId="20884"/>
    <cellStyle name="Normal GHG Numbers (0.00) 3 5 12" xfId="20885"/>
    <cellStyle name="Normal GHG Numbers (0.00) 3 5 12 2" xfId="20886"/>
    <cellStyle name="Normal GHG Numbers (0.00) 3 5 13" xfId="20887"/>
    <cellStyle name="Normal GHG Numbers (0.00) 3 5 13 2" xfId="20888"/>
    <cellStyle name="Normal GHG Numbers (0.00) 3 5 14" xfId="20889"/>
    <cellStyle name="Normal GHG Numbers (0.00) 3 5 14 2" xfId="20890"/>
    <cellStyle name="Normal GHG Numbers (0.00) 3 5 15" xfId="20891"/>
    <cellStyle name="Normal GHG Numbers (0.00) 3 5 15 2" xfId="20892"/>
    <cellStyle name="Normal GHG Numbers (0.00) 3 5 16" xfId="20893"/>
    <cellStyle name="Normal GHG Numbers (0.00) 3 5 16 2" xfId="20894"/>
    <cellStyle name="Normal GHG Numbers (0.00) 3 5 17" xfId="20895"/>
    <cellStyle name="Normal GHG Numbers (0.00) 3 5 17 2" xfId="20896"/>
    <cellStyle name="Normal GHG Numbers (0.00) 3 5 18" xfId="20897"/>
    <cellStyle name="Normal GHG Numbers (0.00) 3 5 18 2" xfId="20898"/>
    <cellStyle name="Normal GHG Numbers (0.00) 3 5 19" xfId="20899"/>
    <cellStyle name="Normal GHG Numbers (0.00) 3 5 19 2" xfId="20900"/>
    <cellStyle name="Normal GHG Numbers (0.00) 3 5 2" xfId="20901"/>
    <cellStyle name="Normal GHG Numbers (0.00) 3 5 2 2" xfId="20902"/>
    <cellStyle name="Normal GHG Numbers (0.00) 3 5 2 2 2" xfId="20903"/>
    <cellStyle name="Normal GHG Numbers (0.00) 3 5 2 3" xfId="20904"/>
    <cellStyle name="Normal GHG Numbers (0.00) 3 5 2 3 2" xfId="20905"/>
    <cellStyle name="Normal GHG Numbers (0.00) 3 5 2 4" xfId="20906"/>
    <cellStyle name="Normal GHG Numbers (0.00) 3 5 2 4 2" xfId="20907"/>
    <cellStyle name="Normal GHG Numbers (0.00) 3 5 2 5" xfId="20908"/>
    <cellStyle name="Normal GHG Numbers (0.00) 3 5 2 5 2" xfId="20909"/>
    <cellStyle name="Normal GHG Numbers (0.00) 3 5 2 6" xfId="20910"/>
    <cellStyle name="Normal GHG Numbers (0.00) 3 5 2 6 2" xfId="20911"/>
    <cellStyle name="Normal GHG Numbers (0.00) 3 5 2 7" xfId="20912"/>
    <cellStyle name="Normal GHG Numbers (0.00) 3 5 2 7 2" xfId="20913"/>
    <cellStyle name="Normal GHG Numbers (0.00) 3 5 2 8" xfId="20914"/>
    <cellStyle name="Normal GHG Numbers (0.00) 3 5 20" xfId="20915"/>
    <cellStyle name="Normal GHG Numbers (0.00) 3 5 20 2" xfId="20916"/>
    <cellStyle name="Normal GHG Numbers (0.00) 3 5 21" xfId="20917"/>
    <cellStyle name="Normal GHG Numbers (0.00) 3 5 21 2" xfId="20918"/>
    <cellStyle name="Normal GHG Numbers (0.00) 3 5 22" xfId="20919"/>
    <cellStyle name="Normal GHG Numbers (0.00) 3 5 22 2" xfId="20920"/>
    <cellStyle name="Normal GHG Numbers (0.00) 3 5 23" xfId="20921"/>
    <cellStyle name="Normal GHG Numbers (0.00) 3 5 23 2" xfId="20922"/>
    <cellStyle name="Normal GHG Numbers (0.00) 3 5 24" xfId="20923"/>
    <cellStyle name="Normal GHG Numbers (0.00) 3 5 24 2" xfId="20924"/>
    <cellStyle name="Normal GHG Numbers (0.00) 3 5 25" xfId="20925"/>
    <cellStyle name="Normal GHG Numbers (0.00) 3 5 25 2" xfId="20926"/>
    <cellStyle name="Normal GHG Numbers (0.00) 3 5 26" xfId="20927"/>
    <cellStyle name="Normal GHG Numbers (0.00) 3 5 26 2" xfId="20928"/>
    <cellStyle name="Normal GHG Numbers (0.00) 3 5 27" xfId="20929"/>
    <cellStyle name="Normal GHG Numbers (0.00) 3 5 27 2" xfId="20930"/>
    <cellStyle name="Normal GHG Numbers (0.00) 3 5 28" xfId="20931"/>
    <cellStyle name="Normal GHG Numbers (0.00) 3 5 28 2" xfId="20932"/>
    <cellStyle name="Normal GHG Numbers (0.00) 3 5 29" xfId="20933"/>
    <cellStyle name="Normal GHG Numbers (0.00) 3 5 29 2" xfId="20934"/>
    <cellStyle name="Normal GHG Numbers (0.00) 3 5 3" xfId="20935"/>
    <cellStyle name="Normal GHG Numbers (0.00) 3 5 3 2" xfId="20936"/>
    <cellStyle name="Normal GHG Numbers (0.00) 3 5 3 2 2" xfId="20937"/>
    <cellStyle name="Normal GHG Numbers (0.00) 3 5 3 3" xfId="20938"/>
    <cellStyle name="Normal GHG Numbers (0.00) 3 5 3 3 2" xfId="20939"/>
    <cellStyle name="Normal GHG Numbers (0.00) 3 5 3 4" xfId="20940"/>
    <cellStyle name="Normal GHG Numbers (0.00) 3 5 3 4 2" xfId="20941"/>
    <cellStyle name="Normal GHG Numbers (0.00) 3 5 3 5" xfId="20942"/>
    <cellStyle name="Normal GHG Numbers (0.00) 3 5 3 5 2" xfId="20943"/>
    <cellStyle name="Normal GHG Numbers (0.00) 3 5 3 6" xfId="20944"/>
    <cellStyle name="Normal GHG Numbers (0.00) 3 5 3 6 2" xfId="20945"/>
    <cellStyle name="Normal GHG Numbers (0.00) 3 5 3 7" xfId="20946"/>
    <cellStyle name="Normal GHG Numbers (0.00) 3 5 30" xfId="20947"/>
    <cellStyle name="Normal GHG Numbers (0.00) 3 5 30 2" xfId="20948"/>
    <cellStyle name="Normal GHG Numbers (0.00) 3 5 31" xfId="20949"/>
    <cellStyle name="Normal GHG Numbers (0.00) 3 5 31 2" xfId="20950"/>
    <cellStyle name="Normal GHG Numbers (0.00) 3 5 32" xfId="20951"/>
    <cellStyle name="Normal GHG Numbers (0.00) 3 5 32 2" xfId="20952"/>
    <cellStyle name="Normal GHG Numbers (0.00) 3 5 33" xfId="20953"/>
    <cellStyle name="Normal GHG Numbers (0.00) 3 5 33 2" xfId="20954"/>
    <cellStyle name="Normal GHG Numbers (0.00) 3 5 34" xfId="20955"/>
    <cellStyle name="Normal GHG Numbers (0.00) 3 5 35" xfId="20956"/>
    <cellStyle name="Normal GHG Numbers (0.00) 3 5 36" xfId="20957"/>
    <cellStyle name="Normal GHG Numbers (0.00) 3 5 37" xfId="20958"/>
    <cellStyle name="Normal GHG Numbers (0.00) 3 5 38" xfId="20959"/>
    <cellStyle name="Normal GHG Numbers (0.00) 3 5 4" xfId="20960"/>
    <cellStyle name="Normal GHG Numbers (0.00) 3 5 4 2" xfId="20961"/>
    <cellStyle name="Normal GHG Numbers (0.00) 3 5 4 2 2" xfId="20962"/>
    <cellStyle name="Normal GHG Numbers (0.00) 3 5 4 3" xfId="20963"/>
    <cellStyle name="Normal GHG Numbers (0.00) 3 5 4 3 2" xfId="20964"/>
    <cellStyle name="Normal GHG Numbers (0.00) 3 5 4 4" xfId="20965"/>
    <cellStyle name="Normal GHG Numbers (0.00) 3 5 4 4 2" xfId="20966"/>
    <cellStyle name="Normal GHG Numbers (0.00) 3 5 4 5" xfId="20967"/>
    <cellStyle name="Normal GHG Numbers (0.00) 3 5 4 5 2" xfId="20968"/>
    <cellStyle name="Normal GHG Numbers (0.00) 3 5 4 6" xfId="20969"/>
    <cellStyle name="Normal GHG Numbers (0.00) 3 5 4 6 2" xfId="20970"/>
    <cellStyle name="Normal GHG Numbers (0.00) 3 5 4 7" xfId="20971"/>
    <cellStyle name="Normal GHG Numbers (0.00) 3 5 5" xfId="20972"/>
    <cellStyle name="Normal GHG Numbers (0.00) 3 5 5 2" xfId="20973"/>
    <cellStyle name="Normal GHG Numbers (0.00) 3 5 6" xfId="20974"/>
    <cellStyle name="Normal GHG Numbers (0.00) 3 5 6 2" xfId="20975"/>
    <cellStyle name="Normal GHG Numbers (0.00) 3 5 7" xfId="20976"/>
    <cellStyle name="Normal GHG Numbers (0.00) 3 5 7 2" xfId="20977"/>
    <cellStyle name="Normal GHG Numbers (0.00) 3 5 8" xfId="20978"/>
    <cellStyle name="Normal GHG Numbers (0.00) 3 5 8 2" xfId="20979"/>
    <cellStyle name="Normal GHG Numbers (0.00) 3 5 9" xfId="20980"/>
    <cellStyle name="Normal GHG Numbers (0.00) 3 5 9 2" xfId="20981"/>
    <cellStyle name="Normal GHG Numbers (0.00) 3 6" xfId="20982"/>
    <cellStyle name="Normal GHG Numbers (0.00) 3 6 10" xfId="20983"/>
    <cellStyle name="Normal GHG Numbers (0.00) 3 6 10 2" xfId="20984"/>
    <cellStyle name="Normal GHG Numbers (0.00) 3 6 11" xfId="20985"/>
    <cellStyle name="Normal GHG Numbers (0.00) 3 6 11 2" xfId="20986"/>
    <cellStyle name="Normal GHG Numbers (0.00) 3 6 12" xfId="20987"/>
    <cellStyle name="Normal GHG Numbers (0.00) 3 6 12 2" xfId="20988"/>
    <cellStyle name="Normal GHG Numbers (0.00) 3 6 13" xfId="20989"/>
    <cellStyle name="Normal GHG Numbers (0.00) 3 6 13 2" xfId="20990"/>
    <cellStyle name="Normal GHG Numbers (0.00) 3 6 14" xfId="20991"/>
    <cellStyle name="Normal GHG Numbers (0.00) 3 6 14 2" xfId="20992"/>
    <cellStyle name="Normal GHG Numbers (0.00) 3 6 15" xfId="20993"/>
    <cellStyle name="Normal GHG Numbers (0.00) 3 6 15 2" xfId="20994"/>
    <cellStyle name="Normal GHG Numbers (0.00) 3 6 16" xfId="20995"/>
    <cellStyle name="Normal GHG Numbers (0.00) 3 6 16 2" xfId="20996"/>
    <cellStyle name="Normal GHG Numbers (0.00) 3 6 17" xfId="20997"/>
    <cellStyle name="Normal GHG Numbers (0.00) 3 6 17 2" xfId="20998"/>
    <cellStyle name="Normal GHG Numbers (0.00) 3 6 18" xfId="20999"/>
    <cellStyle name="Normal GHG Numbers (0.00) 3 6 18 2" xfId="21000"/>
    <cellStyle name="Normal GHG Numbers (0.00) 3 6 19" xfId="21001"/>
    <cellStyle name="Normal GHG Numbers (0.00) 3 6 19 2" xfId="21002"/>
    <cellStyle name="Normal GHG Numbers (0.00) 3 6 2" xfId="21003"/>
    <cellStyle name="Normal GHG Numbers (0.00) 3 6 2 2" xfId="21004"/>
    <cellStyle name="Normal GHG Numbers (0.00) 3 6 2 2 2" xfId="21005"/>
    <cellStyle name="Normal GHG Numbers (0.00) 3 6 2 3" xfId="21006"/>
    <cellStyle name="Normal GHG Numbers (0.00) 3 6 2 3 2" xfId="21007"/>
    <cellStyle name="Normal GHG Numbers (0.00) 3 6 2 4" xfId="21008"/>
    <cellStyle name="Normal GHG Numbers (0.00) 3 6 2 4 2" xfId="21009"/>
    <cellStyle name="Normal GHG Numbers (0.00) 3 6 2 5" xfId="21010"/>
    <cellStyle name="Normal GHG Numbers (0.00) 3 6 2 5 2" xfId="21011"/>
    <cellStyle name="Normal GHG Numbers (0.00) 3 6 2 6" xfId="21012"/>
    <cellStyle name="Normal GHG Numbers (0.00) 3 6 2 6 2" xfId="21013"/>
    <cellStyle name="Normal GHG Numbers (0.00) 3 6 2 7" xfId="21014"/>
    <cellStyle name="Normal GHG Numbers (0.00) 3 6 20" xfId="21015"/>
    <cellStyle name="Normal GHG Numbers (0.00) 3 6 20 2" xfId="21016"/>
    <cellStyle name="Normal GHG Numbers (0.00) 3 6 21" xfId="21017"/>
    <cellStyle name="Normal GHG Numbers (0.00) 3 6 21 2" xfId="21018"/>
    <cellStyle name="Normal GHG Numbers (0.00) 3 6 22" xfId="21019"/>
    <cellStyle name="Normal GHG Numbers (0.00) 3 6 22 2" xfId="21020"/>
    <cellStyle name="Normal GHG Numbers (0.00) 3 6 23" xfId="21021"/>
    <cellStyle name="Normal GHG Numbers (0.00) 3 6 23 2" xfId="21022"/>
    <cellStyle name="Normal GHG Numbers (0.00) 3 6 24" xfId="21023"/>
    <cellStyle name="Normal GHG Numbers (0.00) 3 6 24 2" xfId="21024"/>
    <cellStyle name="Normal GHG Numbers (0.00) 3 6 25" xfId="21025"/>
    <cellStyle name="Normal GHG Numbers (0.00) 3 6 25 2" xfId="21026"/>
    <cellStyle name="Normal GHG Numbers (0.00) 3 6 26" xfId="21027"/>
    <cellStyle name="Normal GHG Numbers (0.00) 3 6 26 2" xfId="21028"/>
    <cellStyle name="Normal GHG Numbers (0.00) 3 6 27" xfId="21029"/>
    <cellStyle name="Normal GHG Numbers (0.00) 3 6 27 2" xfId="21030"/>
    <cellStyle name="Normal GHG Numbers (0.00) 3 6 28" xfId="21031"/>
    <cellStyle name="Normal GHG Numbers (0.00) 3 6 28 2" xfId="21032"/>
    <cellStyle name="Normal GHG Numbers (0.00) 3 6 29" xfId="21033"/>
    <cellStyle name="Normal GHG Numbers (0.00) 3 6 29 2" xfId="21034"/>
    <cellStyle name="Normal GHG Numbers (0.00) 3 6 3" xfId="21035"/>
    <cellStyle name="Normal GHG Numbers (0.00) 3 6 3 2" xfId="21036"/>
    <cellStyle name="Normal GHG Numbers (0.00) 3 6 3 2 2" xfId="21037"/>
    <cellStyle name="Normal GHG Numbers (0.00) 3 6 3 3" xfId="21038"/>
    <cellStyle name="Normal GHG Numbers (0.00) 3 6 3 3 2" xfId="21039"/>
    <cellStyle name="Normal GHG Numbers (0.00) 3 6 3 4" xfId="21040"/>
    <cellStyle name="Normal GHG Numbers (0.00) 3 6 3 4 2" xfId="21041"/>
    <cellStyle name="Normal GHG Numbers (0.00) 3 6 3 5" xfId="21042"/>
    <cellStyle name="Normal GHG Numbers (0.00) 3 6 3 5 2" xfId="21043"/>
    <cellStyle name="Normal GHG Numbers (0.00) 3 6 3 6" xfId="21044"/>
    <cellStyle name="Normal GHG Numbers (0.00) 3 6 3 6 2" xfId="21045"/>
    <cellStyle name="Normal GHG Numbers (0.00) 3 6 3 7" xfId="21046"/>
    <cellStyle name="Normal GHG Numbers (0.00) 3 6 30" xfId="21047"/>
    <cellStyle name="Normal GHG Numbers (0.00) 3 6 30 2" xfId="21048"/>
    <cellStyle name="Normal GHG Numbers (0.00) 3 6 31" xfId="21049"/>
    <cellStyle name="Normal GHG Numbers (0.00) 3 6 31 2" xfId="21050"/>
    <cellStyle name="Normal GHG Numbers (0.00) 3 6 32" xfId="21051"/>
    <cellStyle name="Normal GHG Numbers (0.00) 3 6 32 2" xfId="21052"/>
    <cellStyle name="Normal GHG Numbers (0.00) 3 6 33" xfId="21053"/>
    <cellStyle name="Normal GHG Numbers (0.00) 3 6 34" xfId="21054"/>
    <cellStyle name="Normal GHG Numbers (0.00) 3 6 35" xfId="21055"/>
    <cellStyle name="Normal GHG Numbers (0.00) 3 6 36" xfId="21056"/>
    <cellStyle name="Normal GHG Numbers (0.00) 3 6 37" xfId="21057"/>
    <cellStyle name="Normal GHG Numbers (0.00) 3 6 4" xfId="21058"/>
    <cellStyle name="Normal GHG Numbers (0.00) 3 6 4 2" xfId="21059"/>
    <cellStyle name="Normal GHG Numbers (0.00) 3 6 5" xfId="21060"/>
    <cellStyle name="Normal GHG Numbers (0.00) 3 6 5 2" xfId="21061"/>
    <cellStyle name="Normal GHG Numbers (0.00) 3 6 6" xfId="21062"/>
    <cellStyle name="Normal GHG Numbers (0.00) 3 6 6 2" xfId="21063"/>
    <cellStyle name="Normal GHG Numbers (0.00) 3 6 7" xfId="21064"/>
    <cellStyle name="Normal GHG Numbers (0.00) 3 6 7 2" xfId="21065"/>
    <cellStyle name="Normal GHG Numbers (0.00) 3 6 8" xfId="21066"/>
    <cellStyle name="Normal GHG Numbers (0.00) 3 6 8 2" xfId="21067"/>
    <cellStyle name="Normal GHG Numbers (0.00) 3 6 9" xfId="21068"/>
    <cellStyle name="Normal GHG Numbers (0.00) 3 6 9 2" xfId="21069"/>
    <cellStyle name="Normal GHG Numbers (0.00) 3 7" xfId="21070"/>
    <cellStyle name="Normal GHG Numbers (0.00) 3 7 10" xfId="21071"/>
    <cellStyle name="Normal GHG Numbers (0.00) 3 7 10 2" xfId="21072"/>
    <cellStyle name="Normal GHG Numbers (0.00) 3 7 11" xfId="21073"/>
    <cellStyle name="Normal GHG Numbers (0.00) 3 7 11 2" xfId="21074"/>
    <cellStyle name="Normal GHG Numbers (0.00) 3 7 12" xfId="21075"/>
    <cellStyle name="Normal GHG Numbers (0.00) 3 7 12 2" xfId="21076"/>
    <cellStyle name="Normal GHG Numbers (0.00) 3 7 13" xfId="21077"/>
    <cellStyle name="Normal GHG Numbers (0.00) 3 7 13 2" xfId="21078"/>
    <cellStyle name="Normal GHG Numbers (0.00) 3 7 14" xfId="21079"/>
    <cellStyle name="Normal GHG Numbers (0.00) 3 7 14 2" xfId="21080"/>
    <cellStyle name="Normal GHG Numbers (0.00) 3 7 15" xfId="21081"/>
    <cellStyle name="Normal GHG Numbers (0.00) 3 7 15 2" xfId="21082"/>
    <cellStyle name="Normal GHG Numbers (0.00) 3 7 16" xfId="21083"/>
    <cellStyle name="Normal GHG Numbers (0.00) 3 7 16 2" xfId="21084"/>
    <cellStyle name="Normal GHG Numbers (0.00) 3 7 17" xfId="21085"/>
    <cellStyle name="Normal GHG Numbers (0.00) 3 7 17 2" xfId="21086"/>
    <cellStyle name="Normal GHG Numbers (0.00) 3 7 18" xfId="21087"/>
    <cellStyle name="Normal GHG Numbers (0.00) 3 7 18 2" xfId="21088"/>
    <cellStyle name="Normal GHG Numbers (0.00) 3 7 19" xfId="21089"/>
    <cellStyle name="Normal GHG Numbers (0.00) 3 7 19 2" xfId="21090"/>
    <cellStyle name="Normal GHG Numbers (0.00) 3 7 2" xfId="21091"/>
    <cellStyle name="Normal GHG Numbers (0.00) 3 7 2 2" xfId="21092"/>
    <cellStyle name="Normal GHG Numbers (0.00) 3 7 2 2 2" xfId="21093"/>
    <cellStyle name="Normal GHG Numbers (0.00) 3 7 2 3" xfId="21094"/>
    <cellStyle name="Normal GHG Numbers (0.00) 3 7 2 3 2" xfId="21095"/>
    <cellStyle name="Normal GHG Numbers (0.00) 3 7 2 4" xfId="21096"/>
    <cellStyle name="Normal GHG Numbers (0.00) 3 7 2 4 2" xfId="21097"/>
    <cellStyle name="Normal GHG Numbers (0.00) 3 7 2 5" xfId="21098"/>
    <cellStyle name="Normal GHG Numbers (0.00) 3 7 2 5 2" xfId="21099"/>
    <cellStyle name="Normal GHG Numbers (0.00) 3 7 2 6" xfId="21100"/>
    <cellStyle name="Normal GHG Numbers (0.00) 3 7 2 6 2" xfId="21101"/>
    <cellStyle name="Normal GHG Numbers (0.00) 3 7 2 7" xfId="21102"/>
    <cellStyle name="Normal GHG Numbers (0.00) 3 7 20" xfId="21103"/>
    <cellStyle name="Normal GHG Numbers (0.00) 3 7 20 2" xfId="21104"/>
    <cellStyle name="Normal GHG Numbers (0.00) 3 7 21" xfId="21105"/>
    <cellStyle name="Normal GHG Numbers (0.00) 3 7 21 2" xfId="21106"/>
    <cellStyle name="Normal GHG Numbers (0.00) 3 7 22" xfId="21107"/>
    <cellStyle name="Normal GHG Numbers (0.00) 3 7 22 2" xfId="21108"/>
    <cellStyle name="Normal GHG Numbers (0.00) 3 7 23" xfId="21109"/>
    <cellStyle name="Normal GHG Numbers (0.00) 3 7 23 2" xfId="21110"/>
    <cellStyle name="Normal GHG Numbers (0.00) 3 7 24" xfId="21111"/>
    <cellStyle name="Normal GHG Numbers (0.00) 3 7 24 2" xfId="21112"/>
    <cellStyle name="Normal GHG Numbers (0.00) 3 7 25" xfId="21113"/>
    <cellStyle name="Normal GHG Numbers (0.00) 3 7 25 2" xfId="21114"/>
    <cellStyle name="Normal GHG Numbers (0.00) 3 7 26" xfId="21115"/>
    <cellStyle name="Normal GHG Numbers (0.00) 3 7 26 2" xfId="21116"/>
    <cellStyle name="Normal GHG Numbers (0.00) 3 7 27" xfId="21117"/>
    <cellStyle name="Normal GHG Numbers (0.00) 3 7 27 2" xfId="21118"/>
    <cellStyle name="Normal GHG Numbers (0.00) 3 7 28" xfId="21119"/>
    <cellStyle name="Normal GHG Numbers (0.00) 3 7 28 2" xfId="21120"/>
    <cellStyle name="Normal GHG Numbers (0.00) 3 7 29" xfId="21121"/>
    <cellStyle name="Normal GHG Numbers (0.00) 3 7 29 2" xfId="21122"/>
    <cellStyle name="Normal GHG Numbers (0.00) 3 7 3" xfId="21123"/>
    <cellStyle name="Normal GHG Numbers (0.00) 3 7 3 2" xfId="21124"/>
    <cellStyle name="Normal GHG Numbers (0.00) 3 7 3 2 2" xfId="21125"/>
    <cellStyle name="Normal GHG Numbers (0.00) 3 7 3 3" xfId="21126"/>
    <cellStyle name="Normal GHG Numbers (0.00) 3 7 3 3 2" xfId="21127"/>
    <cellStyle name="Normal GHG Numbers (0.00) 3 7 3 4" xfId="21128"/>
    <cellStyle name="Normal GHG Numbers (0.00) 3 7 3 4 2" xfId="21129"/>
    <cellStyle name="Normal GHG Numbers (0.00) 3 7 3 5" xfId="21130"/>
    <cellStyle name="Normal GHG Numbers (0.00) 3 7 3 5 2" xfId="21131"/>
    <cellStyle name="Normal GHG Numbers (0.00) 3 7 3 6" xfId="21132"/>
    <cellStyle name="Normal GHG Numbers (0.00) 3 7 3 6 2" xfId="21133"/>
    <cellStyle name="Normal GHG Numbers (0.00) 3 7 3 7" xfId="21134"/>
    <cellStyle name="Normal GHG Numbers (0.00) 3 7 30" xfId="21135"/>
    <cellStyle name="Normal GHG Numbers (0.00) 3 7 30 2" xfId="21136"/>
    <cellStyle name="Normal GHG Numbers (0.00) 3 7 31" xfId="21137"/>
    <cellStyle name="Normal GHG Numbers (0.00) 3 7 31 2" xfId="21138"/>
    <cellStyle name="Normal GHG Numbers (0.00) 3 7 32" xfId="21139"/>
    <cellStyle name="Normal GHG Numbers (0.00) 3 7 32 2" xfId="21140"/>
    <cellStyle name="Normal GHG Numbers (0.00) 3 7 33" xfId="21141"/>
    <cellStyle name="Normal GHG Numbers (0.00) 3 7 34" xfId="21142"/>
    <cellStyle name="Normal GHG Numbers (0.00) 3 7 35" xfId="21143"/>
    <cellStyle name="Normal GHG Numbers (0.00) 3 7 36" xfId="21144"/>
    <cellStyle name="Normal GHG Numbers (0.00) 3 7 37" xfId="21145"/>
    <cellStyle name="Normal GHG Numbers (0.00) 3 7 4" xfId="21146"/>
    <cellStyle name="Normal GHG Numbers (0.00) 3 7 4 2" xfId="21147"/>
    <cellStyle name="Normal GHG Numbers (0.00) 3 7 5" xfId="21148"/>
    <cellStyle name="Normal GHG Numbers (0.00) 3 7 5 2" xfId="21149"/>
    <cellStyle name="Normal GHG Numbers (0.00) 3 7 6" xfId="21150"/>
    <cellStyle name="Normal GHG Numbers (0.00) 3 7 6 2" xfId="21151"/>
    <cellStyle name="Normal GHG Numbers (0.00) 3 7 7" xfId="21152"/>
    <cellStyle name="Normal GHG Numbers (0.00) 3 7 7 2" xfId="21153"/>
    <cellStyle name="Normal GHG Numbers (0.00) 3 7 8" xfId="21154"/>
    <cellStyle name="Normal GHG Numbers (0.00) 3 7 8 2" xfId="21155"/>
    <cellStyle name="Normal GHG Numbers (0.00) 3 7 9" xfId="21156"/>
    <cellStyle name="Normal GHG Numbers (0.00) 3 7 9 2" xfId="21157"/>
    <cellStyle name="Normal GHG Numbers (0.00) 3 8" xfId="21158"/>
    <cellStyle name="Normal GHG Numbers (0.00) 3 8 10" xfId="21159"/>
    <cellStyle name="Normal GHG Numbers (0.00) 3 8 10 2" xfId="21160"/>
    <cellStyle name="Normal GHG Numbers (0.00) 3 8 11" xfId="21161"/>
    <cellStyle name="Normal GHG Numbers (0.00) 3 8 11 2" xfId="21162"/>
    <cellStyle name="Normal GHG Numbers (0.00) 3 8 12" xfId="21163"/>
    <cellStyle name="Normal GHG Numbers (0.00) 3 8 12 2" xfId="21164"/>
    <cellStyle name="Normal GHG Numbers (0.00) 3 8 13" xfId="21165"/>
    <cellStyle name="Normal GHG Numbers (0.00) 3 8 13 2" xfId="21166"/>
    <cellStyle name="Normal GHG Numbers (0.00) 3 8 14" xfId="21167"/>
    <cellStyle name="Normal GHG Numbers (0.00) 3 8 14 2" xfId="21168"/>
    <cellStyle name="Normal GHG Numbers (0.00) 3 8 15" xfId="21169"/>
    <cellStyle name="Normal GHG Numbers (0.00) 3 8 15 2" xfId="21170"/>
    <cellStyle name="Normal GHG Numbers (0.00) 3 8 16" xfId="21171"/>
    <cellStyle name="Normal GHG Numbers (0.00) 3 8 16 2" xfId="21172"/>
    <cellStyle name="Normal GHG Numbers (0.00) 3 8 17" xfId="21173"/>
    <cellStyle name="Normal GHG Numbers (0.00) 3 8 17 2" xfId="21174"/>
    <cellStyle name="Normal GHG Numbers (0.00) 3 8 18" xfId="21175"/>
    <cellStyle name="Normal GHG Numbers (0.00) 3 8 18 2" xfId="21176"/>
    <cellStyle name="Normal GHG Numbers (0.00) 3 8 19" xfId="21177"/>
    <cellStyle name="Normal GHG Numbers (0.00) 3 8 19 2" xfId="21178"/>
    <cellStyle name="Normal GHG Numbers (0.00) 3 8 2" xfId="21179"/>
    <cellStyle name="Normal GHG Numbers (0.00) 3 8 2 2" xfId="21180"/>
    <cellStyle name="Normal GHG Numbers (0.00) 3 8 2 2 2" xfId="21181"/>
    <cellStyle name="Normal GHG Numbers (0.00) 3 8 2 3" xfId="21182"/>
    <cellStyle name="Normal GHG Numbers (0.00) 3 8 2 3 2" xfId="21183"/>
    <cellStyle name="Normal GHG Numbers (0.00) 3 8 2 4" xfId="21184"/>
    <cellStyle name="Normal GHG Numbers (0.00) 3 8 2 4 2" xfId="21185"/>
    <cellStyle name="Normal GHG Numbers (0.00) 3 8 2 5" xfId="21186"/>
    <cellStyle name="Normal GHG Numbers (0.00) 3 8 2 5 2" xfId="21187"/>
    <cellStyle name="Normal GHG Numbers (0.00) 3 8 2 6" xfId="21188"/>
    <cellStyle name="Normal GHG Numbers (0.00) 3 8 2 6 2" xfId="21189"/>
    <cellStyle name="Normal GHG Numbers (0.00) 3 8 2 7" xfId="21190"/>
    <cellStyle name="Normal GHG Numbers (0.00) 3 8 20" xfId="21191"/>
    <cellStyle name="Normal GHG Numbers (0.00) 3 8 20 2" xfId="21192"/>
    <cellStyle name="Normal GHG Numbers (0.00) 3 8 21" xfId="21193"/>
    <cellStyle name="Normal GHG Numbers (0.00) 3 8 21 2" xfId="21194"/>
    <cellStyle name="Normal GHG Numbers (0.00) 3 8 22" xfId="21195"/>
    <cellStyle name="Normal GHG Numbers (0.00) 3 8 22 2" xfId="21196"/>
    <cellStyle name="Normal GHG Numbers (0.00) 3 8 23" xfId="21197"/>
    <cellStyle name="Normal GHG Numbers (0.00) 3 8 23 2" xfId="21198"/>
    <cellStyle name="Normal GHG Numbers (0.00) 3 8 24" xfId="21199"/>
    <cellStyle name="Normal GHG Numbers (0.00) 3 8 24 2" xfId="21200"/>
    <cellStyle name="Normal GHG Numbers (0.00) 3 8 25" xfId="21201"/>
    <cellStyle name="Normal GHG Numbers (0.00) 3 8 25 2" xfId="21202"/>
    <cellStyle name="Normal GHG Numbers (0.00) 3 8 26" xfId="21203"/>
    <cellStyle name="Normal GHG Numbers (0.00) 3 8 26 2" xfId="21204"/>
    <cellStyle name="Normal GHG Numbers (0.00) 3 8 27" xfId="21205"/>
    <cellStyle name="Normal GHG Numbers (0.00) 3 8 27 2" xfId="21206"/>
    <cellStyle name="Normal GHG Numbers (0.00) 3 8 28" xfId="21207"/>
    <cellStyle name="Normal GHG Numbers (0.00) 3 8 28 2" xfId="21208"/>
    <cellStyle name="Normal GHG Numbers (0.00) 3 8 29" xfId="21209"/>
    <cellStyle name="Normal GHG Numbers (0.00) 3 8 29 2" xfId="21210"/>
    <cellStyle name="Normal GHG Numbers (0.00) 3 8 3" xfId="21211"/>
    <cellStyle name="Normal GHG Numbers (0.00) 3 8 3 2" xfId="21212"/>
    <cellStyle name="Normal GHG Numbers (0.00) 3 8 3 2 2" xfId="21213"/>
    <cellStyle name="Normal GHG Numbers (0.00) 3 8 3 3" xfId="21214"/>
    <cellStyle name="Normal GHG Numbers (0.00) 3 8 3 3 2" xfId="21215"/>
    <cellStyle name="Normal GHG Numbers (0.00) 3 8 3 4" xfId="21216"/>
    <cellStyle name="Normal GHG Numbers (0.00) 3 8 3 4 2" xfId="21217"/>
    <cellStyle name="Normal GHG Numbers (0.00) 3 8 3 5" xfId="21218"/>
    <cellStyle name="Normal GHG Numbers (0.00) 3 8 3 5 2" xfId="21219"/>
    <cellStyle name="Normal GHG Numbers (0.00) 3 8 3 6" xfId="21220"/>
    <cellStyle name="Normal GHG Numbers (0.00) 3 8 3 6 2" xfId="21221"/>
    <cellStyle name="Normal GHG Numbers (0.00) 3 8 3 7" xfId="21222"/>
    <cellStyle name="Normal GHG Numbers (0.00) 3 8 30" xfId="21223"/>
    <cellStyle name="Normal GHG Numbers (0.00) 3 8 30 2" xfId="21224"/>
    <cellStyle name="Normal GHG Numbers (0.00) 3 8 31" xfId="21225"/>
    <cellStyle name="Normal GHG Numbers (0.00) 3 8 31 2" xfId="21226"/>
    <cellStyle name="Normal GHG Numbers (0.00) 3 8 32" xfId="21227"/>
    <cellStyle name="Normal GHG Numbers (0.00) 3 8 32 2" xfId="21228"/>
    <cellStyle name="Normal GHG Numbers (0.00) 3 8 33" xfId="21229"/>
    <cellStyle name="Normal GHG Numbers (0.00) 3 8 34" xfId="21230"/>
    <cellStyle name="Normal GHG Numbers (0.00) 3 8 35" xfId="21231"/>
    <cellStyle name="Normal GHG Numbers (0.00) 3 8 36" xfId="21232"/>
    <cellStyle name="Normal GHG Numbers (0.00) 3 8 37" xfId="21233"/>
    <cellStyle name="Normal GHG Numbers (0.00) 3 8 4" xfId="21234"/>
    <cellStyle name="Normal GHG Numbers (0.00) 3 8 4 2" xfId="21235"/>
    <cellStyle name="Normal GHG Numbers (0.00) 3 8 5" xfId="21236"/>
    <cellStyle name="Normal GHG Numbers (0.00) 3 8 5 2" xfId="21237"/>
    <cellStyle name="Normal GHG Numbers (0.00) 3 8 6" xfId="21238"/>
    <cellStyle name="Normal GHG Numbers (0.00) 3 8 6 2" xfId="21239"/>
    <cellStyle name="Normal GHG Numbers (0.00) 3 8 7" xfId="21240"/>
    <cellStyle name="Normal GHG Numbers (0.00) 3 8 7 2" xfId="21241"/>
    <cellStyle name="Normal GHG Numbers (0.00) 3 8 8" xfId="21242"/>
    <cellStyle name="Normal GHG Numbers (0.00) 3 8 8 2" xfId="21243"/>
    <cellStyle name="Normal GHG Numbers (0.00) 3 8 9" xfId="21244"/>
    <cellStyle name="Normal GHG Numbers (0.00) 3 8 9 2" xfId="21245"/>
    <cellStyle name="Normal GHG Numbers (0.00) 3 9" xfId="21246"/>
    <cellStyle name="Normal GHG Numbers (0.00) 3 9 10" xfId="21247"/>
    <cellStyle name="Normal GHG Numbers (0.00) 3 9 10 2" xfId="21248"/>
    <cellStyle name="Normal GHG Numbers (0.00) 3 9 11" xfId="21249"/>
    <cellStyle name="Normal GHG Numbers (0.00) 3 9 11 2" xfId="21250"/>
    <cellStyle name="Normal GHG Numbers (0.00) 3 9 12" xfId="21251"/>
    <cellStyle name="Normal GHG Numbers (0.00) 3 9 12 2" xfId="21252"/>
    <cellStyle name="Normal GHG Numbers (0.00) 3 9 13" xfId="21253"/>
    <cellStyle name="Normal GHG Numbers (0.00) 3 9 13 2" xfId="21254"/>
    <cellStyle name="Normal GHG Numbers (0.00) 3 9 14" xfId="21255"/>
    <cellStyle name="Normal GHG Numbers (0.00) 3 9 14 2" xfId="21256"/>
    <cellStyle name="Normal GHG Numbers (0.00) 3 9 15" xfId="21257"/>
    <cellStyle name="Normal GHG Numbers (0.00) 3 9 15 2" xfId="21258"/>
    <cellStyle name="Normal GHG Numbers (0.00) 3 9 16" xfId="21259"/>
    <cellStyle name="Normal GHG Numbers (0.00) 3 9 16 2" xfId="21260"/>
    <cellStyle name="Normal GHG Numbers (0.00) 3 9 17" xfId="21261"/>
    <cellStyle name="Normal GHG Numbers (0.00) 3 9 17 2" xfId="21262"/>
    <cellStyle name="Normal GHG Numbers (0.00) 3 9 18" xfId="21263"/>
    <cellStyle name="Normal GHG Numbers (0.00) 3 9 18 2" xfId="21264"/>
    <cellStyle name="Normal GHG Numbers (0.00) 3 9 19" xfId="21265"/>
    <cellStyle name="Normal GHG Numbers (0.00) 3 9 19 2" xfId="21266"/>
    <cellStyle name="Normal GHG Numbers (0.00) 3 9 2" xfId="21267"/>
    <cellStyle name="Normal GHG Numbers (0.00) 3 9 2 2" xfId="21268"/>
    <cellStyle name="Normal GHG Numbers (0.00) 3 9 2 2 2" xfId="21269"/>
    <cellStyle name="Normal GHG Numbers (0.00) 3 9 2 3" xfId="21270"/>
    <cellStyle name="Normal GHG Numbers (0.00) 3 9 2 3 2" xfId="21271"/>
    <cellStyle name="Normal GHG Numbers (0.00) 3 9 2 4" xfId="21272"/>
    <cellStyle name="Normal GHG Numbers (0.00) 3 9 2 4 2" xfId="21273"/>
    <cellStyle name="Normal GHG Numbers (0.00) 3 9 2 5" xfId="21274"/>
    <cellStyle name="Normal GHG Numbers (0.00) 3 9 2 5 2" xfId="21275"/>
    <cellStyle name="Normal GHG Numbers (0.00) 3 9 2 6" xfId="21276"/>
    <cellStyle name="Normal GHG Numbers (0.00) 3 9 2 6 2" xfId="21277"/>
    <cellStyle name="Normal GHG Numbers (0.00) 3 9 2 7" xfId="21278"/>
    <cellStyle name="Normal GHG Numbers (0.00) 3 9 20" xfId="21279"/>
    <cellStyle name="Normal GHG Numbers (0.00) 3 9 20 2" xfId="21280"/>
    <cellStyle name="Normal GHG Numbers (0.00) 3 9 21" xfId="21281"/>
    <cellStyle name="Normal GHG Numbers (0.00) 3 9 21 2" xfId="21282"/>
    <cellStyle name="Normal GHG Numbers (0.00) 3 9 22" xfId="21283"/>
    <cellStyle name="Normal GHG Numbers (0.00) 3 9 22 2" xfId="21284"/>
    <cellStyle name="Normal GHG Numbers (0.00) 3 9 23" xfId="21285"/>
    <cellStyle name="Normal GHG Numbers (0.00) 3 9 23 2" xfId="21286"/>
    <cellStyle name="Normal GHG Numbers (0.00) 3 9 24" xfId="21287"/>
    <cellStyle name="Normal GHG Numbers (0.00) 3 9 24 2" xfId="21288"/>
    <cellStyle name="Normal GHG Numbers (0.00) 3 9 25" xfId="21289"/>
    <cellStyle name="Normal GHG Numbers (0.00) 3 9 25 2" xfId="21290"/>
    <cellStyle name="Normal GHG Numbers (0.00) 3 9 26" xfId="21291"/>
    <cellStyle name="Normal GHG Numbers (0.00) 3 9 26 2" xfId="21292"/>
    <cellStyle name="Normal GHG Numbers (0.00) 3 9 27" xfId="21293"/>
    <cellStyle name="Normal GHG Numbers (0.00) 3 9 27 2" xfId="21294"/>
    <cellStyle name="Normal GHG Numbers (0.00) 3 9 28" xfId="21295"/>
    <cellStyle name="Normal GHG Numbers (0.00) 3 9 28 2" xfId="21296"/>
    <cellStyle name="Normal GHG Numbers (0.00) 3 9 29" xfId="21297"/>
    <cellStyle name="Normal GHG Numbers (0.00) 3 9 29 2" xfId="21298"/>
    <cellStyle name="Normal GHG Numbers (0.00) 3 9 3" xfId="21299"/>
    <cellStyle name="Normal GHG Numbers (0.00) 3 9 3 2" xfId="21300"/>
    <cellStyle name="Normal GHG Numbers (0.00) 3 9 3 2 2" xfId="21301"/>
    <cellStyle name="Normal GHG Numbers (0.00) 3 9 3 3" xfId="21302"/>
    <cellStyle name="Normal GHG Numbers (0.00) 3 9 3 3 2" xfId="21303"/>
    <cellStyle name="Normal GHG Numbers (0.00) 3 9 3 4" xfId="21304"/>
    <cellStyle name="Normal GHG Numbers (0.00) 3 9 3 4 2" xfId="21305"/>
    <cellStyle name="Normal GHG Numbers (0.00) 3 9 3 5" xfId="21306"/>
    <cellStyle name="Normal GHG Numbers (0.00) 3 9 3 5 2" xfId="21307"/>
    <cellStyle name="Normal GHG Numbers (0.00) 3 9 3 6" xfId="21308"/>
    <cellStyle name="Normal GHG Numbers (0.00) 3 9 3 6 2" xfId="21309"/>
    <cellStyle name="Normal GHG Numbers (0.00) 3 9 3 7" xfId="21310"/>
    <cellStyle name="Normal GHG Numbers (0.00) 3 9 30" xfId="21311"/>
    <cellStyle name="Normal GHG Numbers (0.00) 3 9 30 2" xfId="21312"/>
    <cellStyle name="Normal GHG Numbers (0.00) 3 9 31" xfId="21313"/>
    <cellStyle name="Normal GHG Numbers (0.00) 3 9 31 2" xfId="21314"/>
    <cellStyle name="Normal GHG Numbers (0.00) 3 9 32" xfId="21315"/>
    <cellStyle name="Normal GHG Numbers (0.00) 3 9 32 2" xfId="21316"/>
    <cellStyle name="Normal GHG Numbers (0.00) 3 9 33" xfId="21317"/>
    <cellStyle name="Normal GHG Numbers (0.00) 3 9 34" xfId="21318"/>
    <cellStyle name="Normal GHG Numbers (0.00) 3 9 35" xfId="21319"/>
    <cellStyle name="Normal GHG Numbers (0.00) 3 9 36" xfId="21320"/>
    <cellStyle name="Normal GHG Numbers (0.00) 3 9 37" xfId="21321"/>
    <cellStyle name="Normal GHG Numbers (0.00) 3 9 4" xfId="21322"/>
    <cellStyle name="Normal GHG Numbers (0.00) 3 9 4 2" xfId="21323"/>
    <cellStyle name="Normal GHG Numbers (0.00) 3 9 5" xfId="21324"/>
    <cellStyle name="Normal GHG Numbers (0.00) 3 9 5 2" xfId="21325"/>
    <cellStyle name="Normal GHG Numbers (0.00) 3 9 6" xfId="21326"/>
    <cellStyle name="Normal GHG Numbers (0.00) 3 9 6 2" xfId="21327"/>
    <cellStyle name="Normal GHG Numbers (0.00) 3 9 7" xfId="21328"/>
    <cellStyle name="Normal GHG Numbers (0.00) 3 9 7 2" xfId="21329"/>
    <cellStyle name="Normal GHG Numbers (0.00) 3 9 8" xfId="21330"/>
    <cellStyle name="Normal GHG Numbers (0.00) 3 9 8 2" xfId="21331"/>
    <cellStyle name="Normal GHG Numbers (0.00) 3 9 9" xfId="21332"/>
    <cellStyle name="Normal GHG Numbers (0.00) 3 9 9 2" xfId="21333"/>
    <cellStyle name="Normal GHG Numbers (0.00) 4" xfId="361"/>
    <cellStyle name="Normal GHG Numbers (0.00) 4 10" xfId="21335"/>
    <cellStyle name="Normal GHG Numbers (0.00) 4 10 2" xfId="21336"/>
    <cellStyle name="Normal GHG Numbers (0.00) 4 11" xfId="21337"/>
    <cellStyle name="Normal GHG Numbers (0.00) 4 11 2" xfId="21338"/>
    <cellStyle name="Normal GHG Numbers (0.00) 4 12" xfId="21339"/>
    <cellStyle name="Normal GHG Numbers (0.00) 4 12 2" xfId="21340"/>
    <cellStyle name="Normal GHG Numbers (0.00) 4 13" xfId="21341"/>
    <cellStyle name="Normal GHG Numbers (0.00) 4 13 2" xfId="21342"/>
    <cellStyle name="Normal GHG Numbers (0.00) 4 14" xfId="21343"/>
    <cellStyle name="Normal GHG Numbers (0.00) 4 14 2" xfId="21344"/>
    <cellStyle name="Normal GHG Numbers (0.00) 4 15" xfId="21345"/>
    <cellStyle name="Normal GHG Numbers (0.00) 4 15 2" xfId="21346"/>
    <cellStyle name="Normal GHG Numbers (0.00) 4 16" xfId="21347"/>
    <cellStyle name="Normal GHG Numbers (0.00) 4 16 2" xfId="21348"/>
    <cellStyle name="Normal GHG Numbers (0.00) 4 17" xfId="21349"/>
    <cellStyle name="Normal GHG Numbers (0.00) 4 17 2" xfId="21350"/>
    <cellStyle name="Normal GHG Numbers (0.00) 4 18" xfId="21351"/>
    <cellStyle name="Normal GHG Numbers (0.00) 4 18 2" xfId="21352"/>
    <cellStyle name="Normal GHG Numbers (0.00) 4 19" xfId="21353"/>
    <cellStyle name="Normal GHG Numbers (0.00) 4 19 2" xfId="21354"/>
    <cellStyle name="Normal GHG Numbers (0.00) 4 2" xfId="550"/>
    <cellStyle name="Normal GHG Numbers (0.00) 4 2 10" xfId="3067"/>
    <cellStyle name="Normal GHG Numbers (0.00) 4 2 2" xfId="4513"/>
    <cellStyle name="Normal GHG Numbers (0.00) 4 2 2 2" xfId="21357"/>
    <cellStyle name="Normal GHG Numbers (0.00) 4 2 2 3" xfId="21356"/>
    <cellStyle name="Normal GHG Numbers (0.00) 4 2 3" xfId="21358"/>
    <cellStyle name="Normal GHG Numbers (0.00) 4 2 3 2" xfId="21359"/>
    <cellStyle name="Normal GHG Numbers (0.00) 4 2 4" xfId="21360"/>
    <cellStyle name="Normal GHG Numbers (0.00) 4 2 4 2" xfId="21361"/>
    <cellStyle name="Normal GHG Numbers (0.00) 4 2 5" xfId="21362"/>
    <cellStyle name="Normal GHG Numbers (0.00) 4 2 5 2" xfId="21363"/>
    <cellStyle name="Normal GHG Numbers (0.00) 4 2 6" xfId="21364"/>
    <cellStyle name="Normal GHG Numbers (0.00) 4 2 6 2" xfId="21365"/>
    <cellStyle name="Normal GHG Numbers (0.00) 4 2 7" xfId="21366"/>
    <cellStyle name="Normal GHG Numbers (0.00) 4 2 7 2" xfId="21367"/>
    <cellStyle name="Normal GHG Numbers (0.00) 4 2 8" xfId="21368"/>
    <cellStyle name="Normal GHG Numbers (0.00) 4 2 9" xfId="21355"/>
    <cellStyle name="Normal GHG Numbers (0.00) 4 20" xfId="21369"/>
    <cellStyle name="Normal GHG Numbers (0.00) 4 20 2" xfId="21370"/>
    <cellStyle name="Normal GHG Numbers (0.00) 4 21" xfId="21371"/>
    <cellStyle name="Normal GHG Numbers (0.00) 4 21 2" xfId="21372"/>
    <cellStyle name="Normal GHG Numbers (0.00) 4 22" xfId="21373"/>
    <cellStyle name="Normal GHG Numbers (0.00) 4 22 2" xfId="21374"/>
    <cellStyle name="Normal GHG Numbers (0.00) 4 23" xfId="21375"/>
    <cellStyle name="Normal GHG Numbers (0.00) 4 23 2" xfId="21376"/>
    <cellStyle name="Normal GHG Numbers (0.00) 4 24" xfId="21377"/>
    <cellStyle name="Normal GHG Numbers (0.00) 4 24 2" xfId="21378"/>
    <cellStyle name="Normal GHG Numbers (0.00) 4 25" xfId="21379"/>
    <cellStyle name="Normal GHG Numbers (0.00) 4 25 2" xfId="21380"/>
    <cellStyle name="Normal GHG Numbers (0.00) 4 26" xfId="21381"/>
    <cellStyle name="Normal GHG Numbers (0.00) 4 26 2" xfId="21382"/>
    <cellStyle name="Normal GHG Numbers (0.00) 4 27" xfId="21383"/>
    <cellStyle name="Normal GHG Numbers (0.00) 4 27 2" xfId="21384"/>
    <cellStyle name="Normal GHG Numbers (0.00) 4 28" xfId="21385"/>
    <cellStyle name="Normal GHG Numbers (0.00) 4 28 2" xfId="21386"/>
    <cellStyle name="Normal GHG Numbers (0.00) 4 29" xfId="21387"/>
    <cellStyle name="Normal GHG Numbers (0.00) 4 29 2" xfId="21388"/>
    <cellStyle name="Normal GHG Numbers (0.00) 4 3" xfId="4454"/>
    <cellStyle name="Normal GHG Numbers (0.00) 4 3 2" xfId="21390"/>
    <cellStyle name="Normal GHG Numbers (0.00) 4 3 2 2" xfId="21391"/>
    <cellStyle name="Normal GHG Numbers (0.00) 4 3 3" xfId="21392"/>
    <cellStyle name="Normal GHG Numbers (0.00) 4 3 3 2" xfId="21393"/>
    <cellStyle name="Normal GHG Numbers (0.00) 4 3 4" xfId="21394"/>
    <cellStyle name="Normal GHG Numbers (0.00) 4 3 4 2" xfId="21395"/>
    <cellStyle name="Normal GHG Numbers (0.00) 4 3 5" xfId="21396"/>
    <cellStyle name="Normal GHG Numbers (0.00) 4 3 5 2" xfId="21397"/>
    <cellStyle name="Normal GHG Numbers (0.00) 4 3 6" xfId="21398"/>
    <cellStyle name="Normal GHG Numbers (0.00) 4 3 6 2" xfId="21399"/>
    <cellStyle name="Normal GHG Numbers (0.00) 4 3 7" xfId="21400"/>
    <cellStyle name="Normal GHG Numbers (0.00) 4 3 8" xfId="21389"/>
    <cellStyle name="Normal GHG Numbers (0.00) 4 30" xfId="21401"/>
    <cellStyle name="Normal GHG Numbers (0.00) 4 30 2" xfId="21402"/>
    <cellStyle name="Normal GHG Numbers (0.00) 4 31" xfId="21403"/>
    <cellStyle name="Normal GHG Numbers (0.00) 4 31 2" xfId="21404"/>
    <cellStyle name="Normal GHG Numbers (0.00) 4 32" xfId="21405"/>
    <cellStyle name="Normal GHG Numbers (0.00) 4 32 2" xfId="21406"/>
    <cellStyle name="Normal GHG Numbers (0.00) 4 33" xfId="21407"/>
    <cellStyle name="Normal GHG Numbers (0.00) 4 33 2" xfId="21408"/>
    <cellStyle name="Normal GHG Numbers (0.00) 4 34" xfId="21409"/>
    <cellStyle name="Normal GHG Numbers (0.00) 4 35" xfId="21410"/>
    <cellStyle name="Normal GHG Numbers (0.00) 4 36" xfId="21411"/>
    <cellStyle name="Normal GHG Numbers (0.00) 4 37" xfId="21412"/>
    <cellStyle name="Normal GHG Numbers (0.00) 4 38" xfId="21413"/>
    <cellStyle name="Normal GHG Numbers (0.00) 4 39" xfId="21334"/>
    <cellStyle name="Normal GHG Numbers (0.00) 4 4" xfId="21414"/>
    <cellStyle name="Normal GHG Numbers (0.00) 4 4 2" xfId="21415"/>
    <cellStyle name="Normal GHG Numbers (0.00) 4 4 2 2" xfId="21416"/>
    <cellStyle name="Normal GHG Numbers (0.00) 4 4 3" xfId="21417"/>
    <cellStyle name="Normal GHG Numbers (0.00) 4 4 3 2" xfId="21418"/>
    <cellStyle name="Normal GHG Numbers (0.00) 4 4 4" xfId="21419"/>
    <cellStyle name="Normal GHG Numbers (0.00) 4 4 4 2" xfId="21420"/>
    <cellStyle name="Normal GHG Numbers (0.00) 4 4 5" xfId="21421"/>
    <cellStyle name="Normal GHG Numbers (0.00) 4 4 5 2" xfId="21422"/>
    <cellStyle name="Normal GHG Numbers (0.00) 4 4 6" xfId="21423"/>
    <cellStyle name="Normal GHG Numbers (0.00) 4 4 6 2" xfId="21424"/>
    <cellStyle name="Normal GHG Numbers (0.00) 4 4 7" xfId="21425"/>
    <cellStyle name="Normal GHG Numbers (0.00) 4 40" xfId="2884"/>
    <cellStyle name="Normal GHG Numbers (0.00) 4 5" xfId="21426"/>
    <cellStyle name="Normal GHG Numbers (0.00) 4 5 2" xfId="21427"/>
    <cellStyle name="Normal GHG Numbers (0.00) 4 6" xfId="21428"/>
    <cellStyle name="Normal GHG Numbers (0.00) 4 6 2" xfId="21429"/>
    <cellStyle name="Normal GHG Numbers (0.00) 4 7" xfId="21430"/>
    <cellStyle name="Normal GHG Numbers (0.00) 4 7 2" xfId="21431"/>
    <cellStyle name="Normal GHG Numbers (0.00) 4 8" xfId="21432"/>
    <cellStyle name="Normal GHG Numbers (0.00) 4 8 2" xfId="21433"/>
    <cellStyle name="Normal GHG Numbers (0.00) 4 9" xfId="21434"/>
    <cellStyle name="Normal GHG Numbers (0.00) 4 9 2" xfId="21435"/>
    <cellStyle name="Normal GHG Numbers (0.00) 5" xfId="352"/>
    <cellStyle name="Normal GHG Numbers (0.00) 5 10" xfId="21437"/>
    <cellStyle name="Normal GHG Numbers (0.00) 5 10 2" xfId="21438"/>
    <cellStyle name="Normal GHG Numbers (0.00) 5 11" xfId="21439"/>
    <cellStyle name="Normal GHG Numbers (0.00) 5 11 2" xfId="21440"/>
    <cellStyle name="Normal GHG Numbers (0.00) 5 12" xfId="21441"/>
    <cellStyle name="Normal GHG Numbers (0.00) 5 12 2" xfId="21442"/>
    <cellStyle name="Normal GHG Numbers (0.00) 5 13" xfId="21443"/>
    <cellStyle name="Normal GHG Numbers (0.00) 5 13 2" xfId="21444"/>
    <cellStyle name="Normal GHG Numbers (0.00) 5 14" xfId="21445"/>
    <cellStyle name="Normal GHG Numbers (0.00) 5 14 2" xfId="21446"/>
    <cellStyle name="Normal GHG Numbers (0.00) 5 15" xfId="21447"/>
    <cellStyle name="Normal GHG Numbers (0.00) 5 15 2" xfId="21448"/>
    <cellStyle name="Normal GHG Numbers (0.00) 5 16" xfId="21449"/>
    <cellStyle name="Normal GHG Numbers (0.00) 5 16 2" xfId="21450"/>
    <cellStyle name="Normal GHG Numbers (0.00) 5 17" xfId="21451"/>
    <cellStyle name="Normal GHG Numbers (0.00) 5 17 2" xfId="21452"/>
    <cellStyle name="Normal GHG Numbers (0.00) 5 18" xfId="21453"/>
    <cellStyle name="Normal GHG Numbers (0.00) 5 18 2" xfId="21454"/>
    <cellStyle name="Normal GHG Numbers (0.00) 5 19" xfId="21455"/>
    <cellStyle name="Normal GHG Numbers (0.00) 5 19 2" xfId="21456"/>
    <cellStyle name="Normal GHG Numbers (0.00) 5 2" xfId="541"/>
    <cellStyle name="Normal GHG Numbers (0.00) 5 2 10" xfId="3058"/>
    <cellStyle name="Normal GHG Numbers (0.00) 5 2 2" xfId="4511"/>
    <cellStyle name="Normal GHG Numbers (0.00) 5 2 2 2" xfId="21459"/>
    <cellStyle name="Normal GHG Numbers (0.00) 5 2 2 3" xfId="21458"/>
    <cellStyle name="Normal GHG Numbers (0.00) 5 2 3" xfId="21460"/>
    <cellStyle name="Normal GHG Numbers (0.00) 5 2 3 2" xfId="21461"/>
    <cellStyle name="Normal GHG Numbers (0.00) 5 2 4" xfId="21462"/>
    <cellStyle name="Normal GHG Numbers (0.00) 5 2 4 2" xfId="21463"/>
    <cellStyle name="Normal GHG Numbers (0.00) 5 2 5" xfId="21464"/>
    <cellStyle name="Normal GHG Numbers (0.00) 5 2 5 2" xfId="21465"/>
    <cellStyle name="Normal GHG Numbers (0.00) 5 2 6" xfId="21466"/>
    <cellStyle name="Normal GHG Numbers (0.00) 5 2 6 2" xfId="21467"/>
    <cellStyle name="Normal GHG Numbers (0.00) 5 2 7" xfId="21468"/>
    <cellStyle name="Normal GHG Numbers (0.00) 5 2 7 2" xfId="21469"/>
    <cellStyle name="Normal GHG Numbers (0.00) 5 2 8" xfId="21470"/>
    <cellStyle name="Normal GHG Numbers (0.00) 5 2 9" xfId="21457"/>
    <cellStyle name="Normal GHG Numbers (0.00) 5 20" xfId="21471"/>
    <cellStyle name="Normal GHG Numbers (0.00) 5 20 2" xfId="21472"/>
    <cellStyle name="Normal GHG Numbers (0.00) 5 21" xfId="21473"/>
    <cellStyle name="Normal GHG Numbers (0.00) 5 21 2" xfId="21474"/>
    <cellStyle name="Normal GHG Numbers (0.00) 5 22" xfId="21475"/>
    <cellStyle name="Normal GHG Numbers (0.00) 5 22 2" xfId="21476"/>
    <cellStyle name="Normal GHG Numbers (0.00) 5 23" xfId="21477"/>
    <cellStyle name="Normal GHG Numbers (0.00) 5 23 2" xfId="21478"/>
    <cellStyle name="Normal GHG Numbers (0.00) 5 24" xfId="21479"/>
    <cellStyle name="Normal GHG Numbers (0.00) 5 24 2" xfId="21480"/>
    <cellStyle name="Normal GHG Numbers (0.00) 5 25" xfId="21481"/>
    <cellStyle name="Normal GHG Numbers (0.00) 5 25 2" xfId="21482"/>
    <cellStyle name="Normal GHG Numbers (0.00) 5 26" xfId="21483"/>
    <cellStyle name="Normal GHG Numbers (0.00) 5 26 2" xfId="21484"/>
    <cellStyle name="Normal GHG Numbers (0.00) 5 27" xfId="21485"/>
    <cellStyle name="Normal GHG Numbers (0.00) 5 27 2" xfId="21486"/>
    <cellStyle name="Normal GHG Numbers (0.00) 5 28" xfId="21487"/>
    <cellStyle name="Normal GHG Numbers (0.00) 5 28 2" xfId="21488"/>
    <cellStyle name="Normal GHG Numbers (0.00) 5 29" xfId="21489"/>
    <cellStyle name="Normal GHG Numbers (0.00) 5 29 2" xfId="21490"/>
    <cellStyle name="Normal GHG Numbers (0.00) 5 3" xfId="4452"/>
    <cellStyle name="Normal GHG Numbers (0.00) 5 3 2" xfId="21492"/>
    <cellStyle name="Normal GHG Numbers (0.00) 5 3 2 2" xfId="21493"/>
    <cellStyle name="Normal GHG Numbers (0.00) 5 3 3" xfId="21494"/>
    <cellStyle name="Normal GHG Numbers (0.00) 5 3 3 2" xfId="21495"/>
    <cellStyle name="Normal GHG Numbers (0.00) 5 3 4" xfId="21496"/>
    <cellStyle name="Normal GHG Numbers (0.00) 5 3 4 2" xfId="21497"/>
    <cellStyle name="Normal GHG Numbers (0.00) 5 3 5" xfId="21498"/>
    <cellStyle name="Normal GHG Numbers (0.00) 5 3 5 2" xfId="21499"/>
    <cellStyle name="Normal GHG Numbers (0.00) 5 3 6" xfId="21500"/>
    <cellStyle name="Normal GHG Numbers (0.00) 5 3 6 2" xfId="21501"/>
    <cellStyle name="Normal GHG Numbers (0.00) 5 3 7" xfId="21502"/>
    <cellStyle name="Normal GHG Numbers (0.00) 5 3 8" xfId="21491"/>
    <cellStyle name="Normal GHG Numbers (0.00) 5 30" xfId="21503"/>
    <cellStyle name="Normal GHG Numbers (0.00) 5 30 2" xfId="21504"/>
    <cellStyle name="Normal GHG Numbers (0.00) 5 31" xfId="21505"/>
    <cellStyle name="Normal GHG Numbers (0.00) 5 31 2" xfId="21506"/>
    <cellStyle name="Normal GHG Numbers (0.00) 5 32" xfId="21507"/>
    <cellStyle name="Normal GHG Numbers (0.00) 5 32 2" xfId="21508"/>
    <cellStyle name="Normal GHG Numbers (0.00) 5 33" xfId="21509"/>
    <cellStyle name="Normal GHG Numbers (0.00) 5 33 2" xfId="21510"/>
    <cellStyle name="Normal GHG Numbers (0.00) 5 34" xfId="21511"/>
    <cellStyle name="Normal GHG Numbers (0.00) 5 35" xfId="21512"/>
    <cellStyle name="Normal GHG Numbers (0.00) 5 36" xfId="21513"/>
    <cellStyle name="Normal GHG Numbers (0.00) 5 37" xfId="21514"/>
    <cellStyle name="Normal GHG Numbers (0.00) 5 38" xfId="21515"/>
    <cellStyle name="Normal GHG Numbers (0.00) 5 39" xfId="21436"/>
    <cellStyle name="Normal GHG Numbers (0.00) 5 4" xfId="21516"/>
    <cellStyle name="Normal GHG Numbers (0.00) 5 4 2" xfId="21517"/>
    <cellStyle name="Normal GHG Numbers (0.00) 5 4 2 2" xfId="21518"/>
    <cellStyle name="Normal GHG Numbers (0.00) 5 4 3" xfId="21519"/>
    <cellStyle name="Normal GHG Numbers (0.00) 5 4 3 2" xfId="21520"/>
    <cellStyle name="Normal GHG Numbers (0.00) 5 4 4" xfId="21521"/>
    <cellStyle name="Normal GHG Numbers (0.00) 5 4 4 2" xfId="21522"/>
    <cellStyle name="Normal GHG Numbers (0.00) 5 4 5" xfId="21523"/>
    <cellStyle name="Normal GHG Numbers (0.00) 5 4 5 2" xfId="21524"/>
    <cellStyle name="Normal GHG Numbers (0.00) 5 4 6" xfId="21525"/>
    <cellStyle name="Normal GHG Numbers (0.00) 5 4 6 2" xfId="21526"/>
    <cellStyle name="Normal GHG Numbers (0.00) 5 4 7" xfId="21527"/>
    <cellStyle name="Normal GHG Numbers (0.00) 5 40" xfId="2875"/>
    <cellStyle name="Normal GHG Numbers (0.00) 5 5" xfId="21528"/>
    <cellStyle name="Normal GHG Numbers (0.00) 5 5 2" xfId="21529"/>
    <cellStyle name="Normal GHG Numbers (0.00) 5 6" xfId="21530"/>
    <cellStyle name="Normal GHG Numbers (0.00) 5 6 2" xfId="21531"/>
    <cellStyle name="Normal GHG Numbers (0.00) 5 7" xfId="21532"/>
    <cellStyle name="Normal GHG Numbers (0.00) 5 7 2" xfId="21533"/>
    <cellStyle name="Normal GHG Numbers (0.00) 5 8" xfId="21534"/>
    <cellStyle name="Normal GHG Numbers (0.00) 5 8 2" xfId="21535"/>
    <cellStyle name="Normal GHG Numbers (0.00) 5 9" xfId="21536"/>
    <cellStyle name="Normal GHG Numbers (0.00) 5 9 2" xfId="21537"/>
    <cellStyle name="Normal GHG Numbers (0.00) 6" xfId="4139"/>
    <cellStyle name="Normal GHG Numbers (0.00) 6 10" xfId="21539"/>
    <cellStyle name="Normal GHG Numbers (0.00) 6 10 2" xfId="21540"/>
    <cellStyle name="Normal GHG Numbers (0.00) 6 11" xfId="21541"/>
    <cellStyle name="Normal GHG Numbers (0.00) 6 11 2" xfId="21542"/>
    <cellStyle name="Normal GHG Numbers (0.00) 6 12" xfId="21543"/>
    <cellStyle name="Normal GHG Numbers (0.00) 6 12 2" xfId="21544"/>
    <cellStyle name="Normal GHG Numbers (0.00) 6 13" xfId="21545"/>
    <cellStyle name="Normal GHG Numbers (0.00) 6 13 2" xfId="21546"/>
    <cellStyle name="Normal GHG Numbers (0.00) 6 14" xfId="21547"/>
    <cellStyle name="Normal GHG Numbers (0.00) 6 14 2" xfId="21548"/>
    <cellStyle name="Normal GHG Numbers (0.00) 6 15" xfId="21549"/>
    <cellStyle name="Normal GHG Numbers (0.00) 6 15 2" xfId="21550"/>
    <cellStyle name="Normal GHG Numbers (0.00) 6 16" xfId="21551"/>
    <cellStyle name="Normal GHG Numbers (0.00) 6 16 2" xfId="21552"/>
    <cellStyle name="Normal GHG Numbers (0.00) 6 17" xfId="21553"/>
    <cellStyle name="Normal GHG Numbers (0.00) 6 17 2" xfId="21554"/>
    <cellStyle name="Normal GHG Numbers (0.00) 6 18" xfId="21555"/>
    <cellStyle name="Normal GHG Numbers (0.00) 6 18 2" xfId="21556"/>
    <cellStyle name="Normal GHG Numbers (0.00) 6 19" xfId="21557"/>
    <cellStyle name="Normal GHG Numbers (0.00) 6 19 2" xfId="21558"/>
    <cellStyle name="Normal GHG Numbers (0.00) 6 2" xfId="21559"/>
    <cellStyle name="Normal GHG Numbers (0.00) 6 2 2" xfId="21560"/>
    <cellStyle name="Normal GHG Numbers (0.00) 6 2 2 2" xfId="21561"/>
    <cellStyle name="Normal GHG Numbers (0.00) 6 2 3" xfId="21562"/>
    <cellStyle name="Normal GHG Numbers (0.00) 6 2 3 2" xfId="21563"/>
    <cellStyle name="Normal GHG Numbers (0.00) 6 2 4" xfId="21564"/>
    <cellStyle name="Normal GHG Numbers (0.00) 6 2 4 2" xfId="21565"/>
    <cellStyle name="Normal GHG Numbers (0.00) 6 2 5" xfId="21566"/>
    <cellStyle name="Normal GHG Numbers (0.00) 6 2 5 2" xfId="21567"/>
    <cellStyle name="Normal GHG Numbers (0.00) 6 2 6" xfId="21568"/>
    <cellStyle name="Normal GHG Numbers (0.00) 6 2 6 2" xfId="21569"/>
    <cellStyle name="Normal GHG Numbers (0.00) 6 2 7" xfId="21570"/>
    <cellStyle name="Normal GHG Numbers (0.00) 6 2 7 2" xfId="21571"/>
    <cellStyle name="Normal GHG Numbers (0.00) 6 2 8" xfId="21572"/>
    <cellStyle name="Normal GHG Numbers (0.00) 6 20" xfId="21573"/>
    <cellStyle name="Normal GHG Numbers (0.00) 6 20 2" xfId="21574"/>
    <cellStyle name="Normal GHG Numbers (0.00) 6 21" xfId="21575"/>
    <cellStyle name="Normal GHG Numbers (0.00) 6 21 2" xfId="21576"/>
    <cellStyle name="Normal GHG Numbers (0.00) 6 22" xfId="21577"/>
    <cellStyle name="Normal GHG Numbers (0.00) 6 22 2" xfId="21578"/>
    <cellStyle name="Normal GHG Numbers (0.00) 6 23" xfId="21579"/>
    <cellStyle name="Normal GHG Numbers (0.00) 6 23 2" xfId="21580"/>
    <cellStyle name="Normal GHG Numbers (0.00) 6 24" xfId="21581"/>
    <cellStyle name="Normal GHG Numbers (0.00) 6 24 2" xfId="21582"/>
    <cellStyle name="Normal GHG Numbers (0.00) 6 25" xfId="21583"/>
    <cellStyle name="Normal GHG Numbers (0.00) 6 25 2" xfId="21584"/>
    <cellStyle name="Normal GHG Numbers (0.00) 6 26" xfId="21585"/>
    <cellStyle name="Normal GHG Numbers (0.00) 6 26 2" xfId="21586"/>
    <cellStyle name="Normal GHG Numbers (0.00) 6 27" xfId="21587"/>
    <cellStyle name="Normal GHG Numbers (0.00) 6 27 2" xfId="21588"/>
    <cellStyle name="Normal GHG Numbers (0.00) 6 28" xfId="21589"/>
    <cellStyle name="Normal GHG Numbers (0.00) 6 28 2" xfId="21590"/>
    <cellStyle name="Normal GHG Numbers (0.00) 6 29" xfId="21591"/>
    <cellStyle name="Normal GHG Numbers (0.00) 6 29 2" xfId="21592"/>
    <cellStyle name="Normal GHG Numbers (0.00) 6 3" xfId="21593"/>
    <cellStyle name="Normal GHG Numbers (0.00) 6 3 2" xfId="21594"/>
    <cellStyle name="Normal GHG Numbers (0.00) 6 3 2 2" xfId="21595"/>
    <cellStyle name="Normal GHG Numbers (0.00) 6 3 3" xfId="21596"/>
    <cellStyle name="Normal GHG Numbers (0.00) 6 3 3 2" xfId="21597"/>
    <cellStyle name="Normal GHG Numbers (0.00) 6 3 4" xfId="21598"/>
    <cellStyle name="Normal GHG Numbers (0.00) 6 3 4 2" xfId="21599"/>
    <cellStyle name="Normal GHG Numbers (0.00) 6 3 5" xfId="21600"/>
    <cellStyle name="Normal GHG Numbers (0.00) 6 3 5 2" xfId="21601"/>
    <cellStyle name="Normal GHG Numbers (0.00) 6 3 6" xfId="21602"/>
    <cellStyle name="Normal GHG Numbers (0.00) 6 3 6 2" xfId="21603"/>
    <cellStyle name="Normal GHG Numbers (0.00) 6 3 7" xfId="21604"/>
    <cellStyle name="Normal GHG Numbers (0.00) 6 30" xfId="21605"/>
    <cellStyle name="Normal GHG Numbers (0.00) 6 30 2" xfId="21606"/>
    <cellStyle name="Normal GHG Numbers (0.00) 6 31" xfId="21607"/>
    <cellStyle name="Normal GHG Numbers (0.00) 6 31 2" xfId="21608"/>
    <cellStyle name="Normal GHG Numbers (0.00) 6 32" xfId="21609"/>
    <cellStyle name="Normal GHG Numbers (0.00) 6 32 2" xfId="21610"/>
    <cellStyle name="Normal GHG Numbers (0.00) 6 33" xfId="21611"/>
    <cellStyle name="Normal GHG Numbers (0.00) 6 33 2" xfId="21612"/>
    <cellStyle name="Normal GHG Numbers (0.00) 6 34" xfId="21613"/>
    <cellStyle name="Normal GHG Numbers (0.00) 6 35" xfId="21614"/>
    <cellStyle name="Normal GHG Numbers (0.00) 6 36" xfId="21615"/>
    <cellStyle name="Normal GHG Numbers (0.00) 6 37" xfId="21616"/>
    <cellStyle name="Normal GHG Numbers (0.00) 6 38" xfId="21617"/>
    <cellStyle name="Normal GHG Numbers (0.00) 6 39" xfId="21538"/>
    <cellStyle name="Normal GHG Numbers (0.00) 6 4" xfId="21618"/>
    <cellStyle name="Normal GHG Numbers (0.00) 6 4 2" xfId="21619"/>
    <cellStyle name="Normal GHG Numbers (0.00) 6 4 2 2" xfId="21620"/>
    <cellStyle name="Normal GHG Numbers (0.00) 6 4 3" xfId="21621"/>
    <cellStyle name="Normal GHG Numbers (0.00) 6 4 3 2" xfId="21622"/>
    <cellStyle name="Normal GHG Numbers (0.00) 6 4 4" xfId="21623"/>
    <cellStyle name="Normal GHG Numbers (0.00) 6 4 4 2" xfId="21624"/>
    <cellStyle name="Normal GHG Numbers (0.00) 6 4 5" xfId="21625"/>
    <cellStyle name="Normal GHG Numbers (0.00) 6 4 5 2" xfId="21626"/>
    <cellStyle name="Normal GHG Numbers (0.00) 6 4 6" xfId="21627"/>
    <cellStyle name="Normal GHG Numbers (0.00) 6 4 6 2" xfId="21628"/>
    <cellStyle name="Normal GHG Numbers (0.00) 6 4 7" xfId="21629"/>
    <cellStyle name="Normal GHG Numbers (0.00) 6 5" xfId="21630"/>
    <cellStyle name="Normal GHG Numbers (0.00) 6 5 2" xfId="21631"/>
    <cellStyle name="Normal GHG Numbers (0.00) 6 6" xfId="21632"/>
    <cellStyle name="Normal GHG Numbers (0.00) 6 6 2" xfId="21633"/>
    <cellStyle name="Normal GHG Numbers (0.00) 6 7" xfId="21634"/>
    <cellStyle name="Normal GHG Numbers (0.00) 6 7 2" xfId="21635"/>
    <cellStyle name="Normal GHG Numbers (0.00) 6 8" xfId="21636"/>
    <cellStyle name="Normal GHG Numbers (0.00) 6 8 2" xfId="21637"/>
    <cellStyle name="Normal GHG Numbers (0.00) 6 9" xfId="21638"/>
    <cellStyle name="Normal GHG Numbers (0.00) 6 9 2" xfId="21639"/>
    <cellStyle name="Normal GHG Numbers (0.00) 7" xfId="21640"/>
    <cellStyle name="Normal GHG Numbers (0.00) 7 10" xfId="21641"/>
    <cellStyle name="Normal GHG Numbers (0.00) 7 10 2" xfId="21642"/>
    <cellStyle name="Normal GHG Numbers (0.00) 7 11" xfId="21643"/>
    <cellStyle name="Normal GHG Numbers (0.00) 7 11 2" xfId="21644"/>
    <cellStyle name="Normal GHG Numbers (0.00) 7 12" xfId="21645"/>
    <cellStyle name="Normal GHG Numbers (0.00) 7 12 2" xfId="21646"/>
    <cellStyle name="Normal GHG Numbers (0.00) 7 13" xfId="21647"/>
    <cellStyle name="Normal GHG Numbers (0.00) 7 13 2" xfId="21648"/>
    <cellStyle name="Normal GHG Numbers (0.00) 7 14" xfId="21649"/>
    <cellStyle name="Normal GHG Numbers (0.00) 7 14 2" xfId="21650"/>
    <cellStyle name="Normal GHG Numbers (0.00) 7 15" xfId="21651"/>
    <cellStyle name="Normal GHG Numbers (0.00) 7 15 2" xfId="21652"/>
    <cellStyle name="Normal GHG Numbers (0.00) 7 16" xfId="21653"/>
    <cellStyle name="Normal GHG Numbers (0.00) 7 16 2" xfId="21654"/>
    <cellStyle name="Normal GHG Numbers (0.00) 7 17" xfId="21655"/>
    <cellStyle name="Normal GHG Numbers (0.00) 7 17 2" xfId="21656"/>
    <cellStyle name="Normal GHG Numbers (0.00) 7 18" xfId="21657"/>
    <cellStyle name="Normal GHG Numbers (0.00) 7 18 2" xfId="21658"/>
    <cellStyle name="Normal GHG Numbers (0.00) 7 19" xfId="21659"/>
    <cellStyle name="Normal GHG Numbers (0.00) 7 19 2" xfId="21660"/>
    <cellStyle name="Normal GHG Numbers (0.00) 7 2" xfId="21661"/>
    <cellStyle name="Normal GHG Numbers (0.00) 7 2 2" xfId="21662"/>
    <cellStyle name="Normal GHG Numbers (0.00) 7 2 2 2" xfId="21663"/>
    <cellStyle name="Normal GHG Numbers (0.00) 7 2 3" xfId="21664"/>
    <cellStyle name="Normal GHG Numbers (0.00) 7 2 3 2" xfId="21665"/>
    <cellStyle name="Normal GHG Numbers (0.00) 7 2 4" xfId="21666"/>
    <cellStyle name="Normal GHG Numbers (0.00) 7 2 4 2" xfId="21667"/>
    <cellStyle name="Normal GHG Numbers (0.00) 7 2 5" xfId="21668"/>
    <cellStyle name="Normal GHG Numbers (0.00) 7 2 5 2" xfId="21669"/>
    <cellStyle name="Normal GHG Numbers (0.00) 7 2 6" xfId="21670"/>
    <cellStyle name="Normal GHG Numbers (0.00) 7 2 6 2" xfId="21671"/>
    <cellStyle name="Normal GHG Numbers (0.00) 7 2 7" xfId="21672"/>
    <cellStyle name="Normal GHG Numbers (0.00) 7 20" xfId="21673"/>
    <cellStyle name="Normal GHG Numbers (0.00) 7 20 2" xfId="21674"/>
    <cellStyle name="Normal GHG Numbers (0.00) 7 21" xfId="21675"/>
    <cellStyle name="Normal GHG Numbers (0.00) 7 21 2" xfId="21676"/>
    <cellStyle name="Normal GHG Numbers (0.00) 7 22" xfId="21677"/>
    <cellStyle name="Normal GHG Numbers (0.00) 7 22 2" xfId="21678"/>
    <cellStyle name="Normal GHG Numbers (0.00) 7 23" xfId="21679"/>
    <cellStyle name="Normal GHG Numbers (0.00) 7 23 2" xfId="21680"/>
    <cellStyle name="Normal GHG Numbers (0.00) 7 24" xfId="21681"/>
    <cellStyle name="Normal GHG Numbers (0.00) 7 24 2" xfId="21682"/>
    <cellStyle name="Normal GHG Numbers (0.00) 7 25" xfId="21683"/>
    <cellStyle name="Normal GHG Numbers (0.00) 7 25 2" xfId="21684"/>
    <cellStyle name="Normal GHG Numbers (0.00) 7 26" xfId="21685"/>
    <cellStyle name="Normal GHG Numbers (0.00) 7 26 2" xfId="21686"/>
    <cellStyle name="Normal GHG Numbers (0.00) 7 27" xfId="21687"/>
    <cellStyle name="Normal GHG Numbers (0.00) 7 27 2" xfId="21688"/>
    <cellStyle name="Normal GHG Numbers (0.00) 7 28" xfId="21689"/>
    <cellStyle name="Normal GHG Numbers (0.00) 7 28 2" xfId="21690"/>
    <cellStyle name="Normal GHG Numbers (0.00) 7 29" xfId="21691"/>
    <cellStyle name="Normal GHG Numbers (0.00) 7 29 2" xfId="21692"/>
    <cellStyle name="Normal GHG Numbers (0.00) 7 3" xfId="21693"/>
    <cellStyle name="Normal GHG Numbers (0.00) 7 3 2" xfId="21694"/>
    <cellStyle name="Normal GHG Numbers (0.00) 7 3 2 2" xfId="21695"/>
    <cellStyle name="Normal GHG Numbers (0.00) 7 3 3" xfId="21696"/>
    <cellStyle name="Normal GHG Numbers (0.00) 7 3 3 2" xfId="21697"/>
    <cellStyle name="Normal GHG Numbers (0.00) 7 3 4" xfId="21698"/>
    <cellStyle name="Normal GHG Numbers (0.00) 7 3 4 2" xfId="21699"/>
    <cellStyle name="Normal GHG Numbers (0.00) 7 3 5" xfId="21700"/>
    <cellStyle name="Normal GHG Numbers (0.00) 7 3 5 2" xfId="21701"/>
    <cellStyle name="Normal GHG Numbers (0.00) 7 3 6" xfId="21702"/>
    <cellStyle name="Normal GHG Numbers (0.00) 7 3 6 2" xfId="21703"/>
    <cellStyle name="Normal GHG Numbers (0.00) 7 3 7" xfId="21704"/>
    <cellStyle name="Normal GHG Numbers (0.00) 7 30" xfId="21705"/>
    <cellStyle name="Normal GHG Numbers (0.00) 7 30 2" xfId="21706"/>
    <cellStyle name="Normal GHG Numbers (0.00) 7 31" xfId="21707"/>
    <cellStyle name="Normal GHG Numbers (0.00) 7 31 2" xfId="21708"/>
    <cellStyle name="Normal GHG Numbers (0.00) 7 32" xfId="21709"/>
    <cellStyle name="Normal GHG Numbers (0.00) 7 32 2" xfId="21710"/>
    <cellStyle name="Normal GHG Numbers (0.00) 7 33" xfId="21711"/>
    <cellStyle name="Normal GHG Numbers (0.00) 7 34" xfId="21712"/>
    <cellStyle name="Normal GHG Numbers (0.00) 7 35" xfId="21713"/>
    <cellStyle name="Normal GHG Numbers (0.00) 7 36" xfId="21714"/>
    <cellStyle name="Normal GHG Numbers (0.00) 7 37" xfId="21715"/>
    <cellStyle name="Normal GHG Numbers (0.00) 7 4" xfId="21716"/>
    <cellStyle name="Normal GHG Numbers (0.00) 7 4 2" xfId="21717"/>
    <cellStyle name="Normal GHG Numbers (0.00) 7 5" xfId="21718"/>
    <cellStyle name="Normal GHG Numbers (0.00) 7 5 2" xfId="21719"/>
    <cellStyle name="Normal GHG Numbers (0.00) 7 6" xfId="21720"/>
    <cellStyle name="Normal GHG Numbers (0.00) 7 6 2" xfId="21721"/>
    <cellStyle name="Normal GHG Numbers (0.00) 7 7" xfId="21722"/>
    <cellStyle name="Normal GHG Numbers (0.00) 7 7 2" xfId="21723"/>
    <cellStyle name="Normal GHG Numbers (0.00) 7 8" xfId="21724"/>
    <cellStyle name="Normal GHG Numbers (0.00) 7 8 2" xfId="21725"/>
    <cellStyle name="Normal GHG Numbers (0.00) 7 9" xfId="21726"/>
    <cellStyle name="Normal GHG Numbers (0.00) 7 9 2" xfId="21727"/>
    <cellStyle name="Normal GHG Numbers (0.00) 8" xfId="21728"/>
    <cellStyle name="Normal GHG Numbers (0.00) 8 10" xfId="21729"/>
    <cellStyle name="Normal GHG Numbers (0.00) 8 10 2" xfId="21730"/>
    <cellStyle name="Normal GHG Numbers (0.00) 8 11" xfId="21731"/>
    <cellStyle name="Normal GHG Numbers (0.00) 8 11 2" xfId="21732"/>
    <cellStyle name="Normal GHG Numbers (0.00) 8 12" xfId="21733"/>
    <cellStyle name="Normal GHG Numbers (0.00) 8 12 2" xfId="21734"/>
    <cellStyle name="Normal GHG Numbers (0.00) 8 13" xfId="21735"/>
    <cellStyle name="Normal GHG Numbers (0.00) 8 13 2" xfId="21736"/>
    <cellStyle name="Normal GHG Numbers (0.00) 8 14" xfId="21737"/>
    <cellStyle name="Normal GHG Numbers (0.00) 8 14 2" xfId="21738"/>
    <cellStyle name="Normal GHG Numbers (0.00) 8 15" xfId="21739"/>
    <cellStyle name="Normal GHG Numbers (0.00) 8 15 2" xfId="21740"/>
    <cellStyle name="Normal GHG Numbers (0.00) 8 16" xfId="21741"/>
    <cellStyle name="Normal GHG Numbers (0.00) 8 16 2" xfId="21742"/>
    <cellStyle name="Normal GHG Numbers (0.00) 8 17" xfId="21743"/>
    <cellStyle name="Normal GHG Numbers (0.00) 8 17 2" xfId="21744"/>
    <cellStyle name="Normal GHG Numbers (0.00) 8 18" xfId="21745"/>
    <cellStyle name="Normal GHG Numbers (0.00) 8 18 2" xfId="21746"/>
    <cellStyle name="Normal GHG Numbers (0.00) 8 19" xfId="21747"/>
    <cellStyle name="Normal GHG Numbers (0.00) 8 19 2" xfId="21748"/>
    <cellStyle name="Normal GHG Numbers (0.00) 8 2" xfId="21749"/>
    <cellStyle name="Normal GHG Numbers (0.00) 8 2 2" xfId="21750"/>
    <cellStyle name="Normal GHG Numbers (0.00) 8 2 2 2" xfId="21751"/>
    <cellStyle name="Normal GHG Numbers (0.00) 8 2 3" xfId="21752"/>
    <cellStyle name="Normal GHG Numbers (0.00) 8 2 3 2" xfId="21753"/>
    <cellStyle name="Normal GHG Numbers (0.00) 8 2 4" xfId="21754"/>
    <cellStyle name="Normal GHG Numbers (0.00) 8 2 4 2" xfId="21755"/>
    <cellStyle name="Normal GHG Numbers (0.00) 8 2 5" xfId="21756"/>
    <cellStyle name="Normal GHG Numbers (0.00) 8 2 5 2" xfId="21757"/>
    <cellStyle name="Normal GHG Numbers (0.00) 8 2 6" xfId="21758"/>
    <cellStyle name="Normal GHG Numbers (0.00) 8 2 6 2" xfId="21759"/>
    <cellStyle name="Normal GHG Numbers (0.00) 8 2 7" xfId="21760"/>
    <cellStyle name="Normal GHG Numbers (0.00) 8 20" xfId="21761"/>
    <cellStyle name="Normal GHG Numbers (0.00) 8 20 2" xfId="21762"/>
    <cellStyle name="Normal GHG Numbers (0.00) 8 21" xfId="21763"/>
    <cellStyle name="Normal GHG Numbers (0.00) 8 21 2" xfId="21764"/>
    <cellStyle name="Normal GHG Numbers (0.00) 8 22" xfId="21765"/>
    <cellStyle name="Normal GHG Numbers (0.00) 8 22 2" xfId="21766"/>
    <cellStyle name="Normal GHG Numbers (0.00) 8 23" xfId="21767"/>
    <cellStyle name="Normal GHG Numbers (0.00) 8 23 2" xfId="21768"/>
    <cellStyle name="Normal GHG Numbers (0.00) 8 24" xfId="21769"/>
    <cellStyle name="Normal GHG Numbers (0.00) 8 24 2" xfId="21770"/>
    <cellStyle name="Normal GHG Numbers (0.00) 8 25" xfId="21771"/>
    <cellStyle name="Normal GHG Numbers (0.00) 8 25 2" xfId="21772"/>
    <cellStyle name="Normal GHG Numbers (0.00) 8 26" xfId="21773"/>
    <cellStyle name="Normal GHG Numbers (0.00) 8 26 2" xfId="21774"/>
    <cellStyle name="Normal GHG Numbers (0.00) 8 27" xfId="21775"/>
    <cellStyle name="Normal GHG Numbers (0.00) 8 27 2" xfId="21776"/>
    <cellStyle name="Normal GHG Numbers (0.00) 8 28" xfId="21777"/>
    <cellStyle name="Normal GHG Numbers (0.00) 8 28 2" xfId="21778"/>
    <cellStyle name="Normal GHG Numbers (0.00) 8 29" xfId="21779"/>
    <cellStyle name="Normal GHG Numbers (0.00) 8 29 2" xfId="21780"/>
    <cellStyle name="Normal GHG Numbers (0.00) 8 3" xfId="21781"/>
    <cellStyle name="Normal GHG Numbers (0.00) 8 3 2" xfId="21782"/>
    <cellStyle name="Normal GHG Numbers (0.00) 8 3 2 2" xfId="21783"/>
    <cellStyle name="Normal GHG Numbers (0.00) 8 3 3" xfId="21784"/>
    <cellStyle name="Normal GHG Numbers (0.00) 8 3 3 2" xfId="21785"/>
    <cellStyle name="Normal GHG Numbers (0.00) 8 3 4" xfId="21786"/>
    <cellStyle name="Normal GHG Numbers (0.00) 8 3 4 2" xfId="21787"/>
    <cellStyle name="Normal GHG Numbers (0.00) 8 3 5" xfId="21788"/>
    <cellStyle name="Normal GHG Numbers (0.00) 8 3 5 2" xfId="21789"/>
    <cellStyle name="Normal GHG Numbers (0.00) 8 3 6" xfId="21790"/>
    <cellStyle name="Normal GHG Numbers (0.00) 8 3 6 2" xfId="21791"/>
    <cellStyle name="Normal GHG Numbers (0.00) 8 3 7" xfId="21792"/>
    <cellStyle name="Normal GHG Numbers (0.00) 8 30" xfId="21793"/>
    <cellStyle name="Normal GHG Numbers (0.00) 8 30 2" xfId="21794"/>
    <cellStyle name="Normal GHG Numbers (0.00) 8 31" xfId="21795"/>
    <cellStyle name="Normal GHG Numbers (0.00) 8 31 2" xfId="21796"/>
    <cellStyle name="Normal GHG Numbers (0.00) 8 32" xfId="21797"/>
    <cellStyle name="Normal GHG Numbers (0.00) 8 32 2" xfId="21798"/>
    <cellStyle name="Normal GHG Numbers (0.00) 8 33" xfId="21799"/>
    <cellStyle name="Normal GHG Numbers (0.00) 8 34" xfId="21800"/>
    <cellStyle name="Normal GHG Numbers (0.00) 8 35" xfId="21801"/>
    <cellStyle name="Normal GHG Numbers (0.00) 8 36" xfId="21802"/>
    <cellStyle name="Normal GHG Numbers (0.00) 8 37" xfId="21803"/>
    <cellStyle name="Normal GHG Numbers (0.00) 8 4" xfId="21804"/>
    <cellStyle name="Normal GHG Numbers (0.00) 8 4 2" xfId="21805"/>
    <cellStyle name="Normal GHG Numbers (0.00) 8 5" xfId="21806"/>
    <cellStyle name="Normal GHG Numbers (0.00) 8 5 2" xfId="21807"/>
    <cellStyle name="Normal GHG Numbers (0.00) 8 6" xfId="21808"/>
    <cellStyle name="Normal GHG Numbers (0.00) 8 6 2" xfId="21809"/>
    <cellStyle name="Normal GHG Numbers (0.00) 8 7" xfId="21810"/>
    <cellStyle name="Normal GHG Numbers (0.00) 8 7 2" xfId="21811"/>
    <cellStyle name="Normal GHG Numbers (0.00) 8 8" xfId="21812"/>
    <cellStyle name="Normal GHG Numbers (0.00) 8 8 2" xfId="21813"/>
    <cellStyle name="Normal GHG Numbers (0.00) 8 9" xfId="21814"/>
    <cellStyle name="Normal GHG Numbers (0.00) 8 9 2" xfId="21815"/>
    <cellStyle name="Normal GHG Numbers (0.00) 9" xfId="21816"/>
    <cellStyle name="Normal GHG Numbers (0.00) 9 10" xfId="21817"/>
    <cellStyle name="Normal GHG Numbers (0.00) 9 10 2" xfId="21818"/>
    <cellStyle name="Normal GHG Numbers (0.00) 9 11" xfId="21819"/>
    <cellStyle name="Normal GHG Numbers (0.00) 9 11 2" xfId="21820"/>
    <cellStyle name="Normal GHG Numbers (0.00) 9 12" xfId="21821"/>
    <cellStyle name="Normal GHG Numbers (0.00) 9 12 2" xfId="21822"/>
    <cellStyle name="Normal GHG Numbers (0.00) 9 13" xfId="21823"/>
    <cellStyle name="Normal GHG Numbers (0.00) 9 13 2" xfId="21824"/>
    <cellStyle name="Normal GHG Numbers (0.00) 9 14" xfId="21825"/>
    <cellStyle name="Normal GHG Numbers (0.00) 9 14 2" xfId="21826"/>
    <cellStyle name="Normal GHG Numbers (0.00) 9 15" xfId="21827"/>
    <cellStyle name="Normal GHG Numbers (0.00) 9 15 2" xfId="21828"/>
    <cellStyle name="Normal GHG Numbers (0.00) 9 16" xfId="21829"/>
    <cellStyle name="Normal GHG Numbers (0.00) 9 16 2" xfId="21830"/>
    <cellStyle name="Normal GHG Numbers (0.00) 9 17" xfId="21831"/>
    <cellStyle name="Normal GHG Numbers (0.00) 9 17 2" xfId="21832"/>
    <cellStyle name="Normal GHG Numbers (0.00) 9 18" xfId="21833"/>
    <cellStyle name="Normal GHG Numbers (0.00) 9 18 2" xfId="21834"/>
    <cellStyle name="Normal GHG Numbers (0.00) 9 19" xfId="21835"/>
    <cellStyle name="Normal GHG Numbers (0.00) 9 19 2" xfId="21836"/>
    <cellStyle name="Normal GHG Numbers (0.00) 9 2" xfId="21837"/>
    <cellStyle name="Normal GHG Numbers (0.00) 9 2 2" xfId="21838"/>
    <cellStyle name="Normal GHG Numbers (0.00) 9 2 2 2" xfId="21839"/>
    <cellStyle name="Normal GHG Numbers (0.00) 9 2 3" xfId="21840"/>
    <cellStyle name="Normal GHG Numbers (0.00) 9 2 3 2" xfId="21841"/>
    <cellStyle name="Normal GHG Numbers (0.00) 9 2 4" xfId="21842"/>
    <cellStyle name="Normal GHG Numbers (0.00) 9 2 4 2" xfId="21843"/>
    <cellStyle name="Normal GHG Numbers (0.00) 9 2 5" xfId="21844"/>
    <cellStyle name="Normal GHG Numbers (0.00) 9 2 5 2" xfId="21845"/>
    <cellStyle name="Normal GHG Numbers (0.00) 9 2 6" xfId="21846"/>
    <cellStyle name="Normal GHG Numbers (0.00) 9 2 6 2" xfId="21847"/>
    <cellStyle name="Normal GHG Numbers (0.00) 9 2 7" xfId="21848"/>
    <cellStyle name="Normal GHG Numbers (0.00) 9 20" xfId="21849"/>
    <cellStyle name="Normal GHG Numbers (0.00) 9 20 2" xfId="21850"/>
    <cellStyle name="Normal GHG Numbers (0.00) 9 21" xfId="21851"/>
    <cellStyle name="Normal GHG Numbers (0.00) 9 21 2" xfId="21852"/>
    <cellStyle name="Normal GHG Numbers (0.00) 9 22" xfId="21853"/>
    <cellStyle name="Normal GHG Numbers (0.00) 9 22 2" xfId="21854"/>
    <cellStyle name="Normal GHG Numbers (0.00) 9 23" xfId="21855"/>
    <cellStyle name="Normal GHG Numbers (0.00) 9 23 2" xfId="21856"/>
    <cellStyle name="Normal GHG Numbers (0.00) 9 24" xfId="21857"/>
    <cellStyle name="Normal GHG Numbers (0.00) 9 24 2" xfId="21858"/>
    <cellStyle name="Normal GHG Numbers (0.00) 9 25" xfId="21859"/>
    <cellStyle name="Normal GHG Numbers (0.00) 9 25 2" xfId="21860"/>
    <cellStyle name="Normal GHG Numbers (0.00) 9 26" xfId="21861"/>
    <cellStyle name="Normal GHG Numbers (0.00) 9 26 2" xfId="21862"/>
    <cellStyle name="Normal GHG Numbers (0.00) 9 27" xfId="21863"/>
    <cellStyle name="Normal GHG Numbers (0.00) 9 27 2" xfId="21864"/>
    <cellStyle name="Normal GHG Numbers (0.00) 9 28" xfId="21865"/>
    <cellStyle name="Normal GHG Numbers (0.00) 9 28 2" xfId="21866"/>
    <cellStyle name="Normal GHG Numbers (0.00) 9 29" xfId="21867"/>
    <cellStyle name="Normal GHG Numbers (0.00) 9 29 2" xfId="21868"/>
    <cellStyle name="Normal GHG Numbers (0.00) 9 3" xfId="21869"/>
    <cellStyle name="Normal GHG Numbers (0.00) 9 3 2" xfId="21870"/>
    <cellStyle name="Normal GHG Numbers (0.00) 9 3 2 2" xfId="21871"/>
    <cellStyle name="Normal GHG Numbers (0.00) 9 3 3" xfId="21872"/>
    <cellStyle name="Normal GHG Numbers (0.00) 9 3 3 2" xfId="21873"/>
    <cellStyle name="Normal GHG Numbers (0.00) 9 3 4" xfId="21874"/>
    <cellStyle name="Normal GHG Numbers (0.00) 9 3 4 2" xfId="21875"/>
    <cellStyle name="Normal GHG Numbers (0.00) 9 3 5" xfId="21876"/>
    <cellStyle name="Normal GHG Numbers (0.00) 9 3 5 2" xfId="21877"/>
    <cellStyle name="Normal GHG Numbers (0.00) 9 3 6" xfId="21878"/>
    <cellStyle name="Normal GHG Numbers (0.00) 9 3 6 2" xfId="21879"/>
    <cellStyle name="Normal GHG Numbers (0.00) 9 3 7" xfId="21880"/>
    <cellStyle name="Normal GHG Numbers (0.00) 9 30" xfId="21881"/>
    <cellStyle name="Normal GHG Numbers (0.00) 9 30 2" xfId="21882"/>
    <cellStyle name="Normal GHG Numbers (0.00) 9 31" xfId="21883"/>
    <cellStyle name="Normal GHG Numbers (0.00) 9 31 2" xfId="21884"/>
    <cellStyle name="Normal GHG Numbers (0.00) 9 32" xfId="21885"/>
    <cellStyle name="Normal GHG Numbers (0.00) 9 32 2" xfId="21886"/>
    <cellStyle name="Normal GHG Numbers (0.00) 9 33" xfId="21887"/>
    <cellStyle name="Normal GHG Numbers (0.00) 9 34" xfId="21888"/>
    <cellStyle name="Normal GHG Numbers (0.00) 9 35" xfId="21889"/>
    <cellStyle name="Normal GHG Numbers (0.00) 9 36" xfId="21890"/>
    <cellStyle name="Normal GHG Numbers (0.00) 9 37" xfId="21891"/>
    <cellStyle name="Normal GHG Numbers (0.00) 9 4" xfId="21892"/>
    <cellStyle name="Normal GHG Numbers (0.00) 9 4 2" xfId="21893"/>
    <cellStyle name="Normal GHG Numbers (0.00) 9 5" xfId="21894"/>
    <cellStyle name="Normal GHG Numbers (0.00) 9 5 2" xfId="21895"/>
    <cellStyle name="Normal GHG Numbers (0.00) 9 6" xfId="21896"/>
    <cellStyle name="Normal GHG Numbers (0.00) 9 6 2" xfId="21897"/>
    <cellStyle name="Normal GHG Numbers (0.00) 9 7" xfId="21898"/>
    <cellStyle name="Normal GHG Numbers (0.00) 9 7 2" xfId="21899"/>
    <cellStyle name="Normal GHG Numbers (0.00) 9 8" xfId="21900"/>
    <cellStyle name="Normal GHG Numbers (0.00) 9 8 2" xfId="21901"/>
    <cellStyle name="Normal GHG Numbers (0.00) 9 9" xfId="21902"/>
    <cellStyle name="Normal GHG Numbers (0.00) 9 9 2" xfId="21903"/>
    <cellStyle name="Normal GHG Textfiels Bold" xfId="21904"/>
    <cellStyle name="Normal GHG Textfiels Bold 2" xfId="21905"/>
    <cellStyle name="Normal GHG Textfiels Bold 2 10" xfId="21906"/>
    <cellStyle name="Normal GHG Textfiels Bold 2 10 2" xfId="21907"/>
    <cellStyle name="Normal GHG Textfiels Bold 2 11" xfId="21908"/>
    <cellStyle name="Normal GHG Textfiels Bold 2 11 2" xfId="21909"/>
    <cellStyle name="Normal GHG Textfiels Bold 2 12" xfId="21910"/>
    <cellStyle name="Normal GHG Textfiels Bold 2 12 2" xfId="21911"/>
    <cellStyle name="Normal GHG Textfiels Bold 2 13" xfId="21912"/>
    <cellStyle name="Normal GHG Textfiels Bold 2 13 2" xfId="21913"/>
    <cellStyle name="Normal GHG Textfiels Bold 2 14" xfId="21914"/>
    <cellStyle name="Normal GHG Textfiels Bold 2 14 2" xfId="21915"/>
    <cellStyle name="Normal GHG Textfiels Bold 2 15" xfId="21916"/>
    <cellStyle name="Normal GHG Textfiels Bold 2 15 2" xfId="21917"/>
    <cellStyle name="Normal GHG Textfiels Bold 2 16" xfId="21918"/>
    <cellStyle name="Normal GHG Textfiels Bold 2 16 2" xfId="21919"/>
    <cellStyle name="Normal GHG Textfiels Bold 2 17" xfId="21920"/>
    <cellStyle name="Normal GHG Textfiels Bold 2 17 2" xfId="21921"/>
    <cellStyle name="Normal GHG Textfiels Bold 2 18" xfId="21922"/>
    <cellStyle name="Normal GHG Textfiels Bold 2 18 2" xfId="21923"/>
    <cellStyle name="Normal GHG Textfiels Bold 2 19" xfId="21924"/>
    <cellStyle name="Normal GHG Textfiels Bold 2 19 2" xfId="21925"/>
    <cellStyle name="Normal GHG Textfiels Bold 2 2" xfId="21926"/>
    <cellStyle name="Normal GHG Textfiels Bold 2 2 10" xfId="21927"/>
    <cellStyle name="Normal GHG Textfiels Bold 2 2 10 2" xfId="21928"/>
    <cellStyle name="Normal GHG Textfiels Bold 2 2 10 2 2" xfId="21929"/>
    <cellStyle name="Normal GHG Textfiels Bold 2 2 10 3" xfId="21930"/>
    <cellStyle name="Normal GHG Textfiels Bold 2 2 10 3 2" xfId="21931"/>
    <cellStyle name="Normal GHG Textfiels Bold 2 2 10 4" xfId="21932"/>
    <cellStyle name="Normal GHG Textfiels Bold 2 2 10 4 2" xfId="21933"/>
    <cellStyle name="Normal GHG Textfiels Bold 2 2 10 5" xfId="21934"/>
    <cellStyle name="Normal GHG Textfiels Bold 2 2 10 5 2" xfId="21935"/>
    <cellStyle name="Normal GHG Textfiels Bold 2 2 10 6" xfId="21936"/>
    <cellStyle name="Normal GHG Textfiels Bold 2 2 10 6 2" xfId="21937"/>
    <cellStyle name="Normal GHG Textfiels Bold 2 2 10 7" xfId="21938"/>
    <cellStyle name="Normal GHG Textfiels Bold 2 2 10 7 2" xfId="21939"/>
    <cellStyle name="Normal GHG Textfiels Bold 2 2 10 8" xfId="21940"/>
    <cellStyle name="Normal GHG Textfiels Bold 2 2 11" xfId="21941"/>
    <cellStyle name="Normal GHG Textfiels Bold 2 2 11 2" xfId="21942"/>
    <cellStyle name="Normal GHG Textfiels Bold 2 2 11 2 2" xfId="21943"/>
    <cellStyle name="Normal GHG Textfiels Bold 2 2 11 3" xfId="21944"/>
    <cellStyle name="Normal GHG Textfiels Bold 2 2 11 3 2" xfId="21945"/>
    <cellStyle name="Normal GHG Textfiels Bold 2 2 11 4" xfId="21946"/>
    <cellStyle name="Normal GHG Textfiels Bold 2 2 11 4 2" xfId="21947"/>
    <cellStyle name="Normal GHG Textfiels Bold 2 2 11 5" xfId="21948"/>
    <cellStyle name="Normal GHG Textfiels Bold 2 2 11 5 2" xfId="21949"/>
    <cellStyle name="Normal GHG Textfiels Bold 2 2 11 6" xfId="21950"/>
    <cellStyle name="Normal GHG Textfiels Bold 2 2 11 6 2" xfId="21951"/>
    <cellStyle name="Normal GHG Textfiels Bold 2 2 11 7" xfId="21952"/>
    <cellStyle name="Normal GHG Textfiels Bold 2 2 12" xfId="21953"/>
    <cellStyle name="Normal GHG Textfiels Bold 2 2 12 2" xfId="21954"/>
    <cellStyle name="Normal GHG Textfiels Bold 2 2 12 2 2" xfId="21955"/>
    <cellStyle name="Normal GHG Textfiels Bold 2 2 12 3" xfId="21956"/>
    <cellStyle name="Normal GHG Textfiels Bold 2 2 12 3 2" xfId="21957"/>
    <cellStyle name="Normal GHG Textfiels Bold 2 2 12 4" xfId="21958"/>
    <cellStyle name="Normal GHG Textfiels Bold 2 2 12 4 2" xfId="21959"/>
    <cellStyle name="Normal GHG Textfiels Bold 2 2 12 5" xfId="21960"/>
    <cellStyle name="Normal GHG Textfiels Bold 2 2 12 5 2" xfId="21961"/>
    <cellStyle name="Normal GHG Textfiels Bold 2 2 12 6" xfId="21962"/>
    <cellStyle name="Normal GHG Textfiels Bold 2 2 12 6 2" xfId="21963"/>
    <cellStyle name="Normal GHG Textfiels Bold 2 2 12 7" xfId="21964"/>
    <cellStyle name="Normal GHG Textfiels Bold 2 2 13" xfId="21965"/>
    <cellStyle name="Normal GHG Textfiels Bold 2 2 13 2" xfId="21966"/>
    <cellStyle name="Normal GHG Textfiels Bold 2 2 14" xfId="21967"/>
    <cellStyle name="Normal GHG Textfiels Bold 2 2 14 2" xfId="21968"/>
    <cellStyle name="Normal GHG Textfiels Bold 2 2 15" xfId="21969"/>
    <cellStyle name="Normal GHG Textfiels Bold 2 2 15 2" xfId="21970"/>
    <cellStyle name="Normal GHG Textfiels Bold 2 2 16" xfId="21971"/>
    <cellStyle name="Normal GHG Textfiels Bold 2 2 16 2" xfId="21972"/>
    <cellStyle name="Normal GHG Textfiels Bold 2 2 17" xfId="21973"/>
    <cellStyle name="Normal GHG Textfiels Bold 2 2 17 2" xfId="21974"/>
    <cellStyle name="Normal GHG Textfiels Bold 2 2 18" xfId="21975"/>
    <cellStyle name="Normal GHG Textfiels Bold 2 2 18 2" xfId="21976"/>
    <cellStyle name="Normal GHG Textfiels Bold 2 2 19" xfId="21977"/>
    <cellStyle name="Normal GHG Textfiels Bold 2 2 19 2" xfId="21978"/>
    <cellStyle name="Normal GHG Textfiels Bold 2 2 2" xfId="21979"/>
    <cellStyle name="Normal GHG Textfiels Bold 2 2 2 10" xfId="21980"/>
    <cellStyle name="Normal GHG Textfiels Bold 2 2 2 10 2" xfId="21981"/>
    <cellStyle name="Normal GHG Textfiels Bold 2 2 2 11" xfId="21982"/>
    <cellStyle name="Normal GHG Textfiels Bold 2 2 2 11 2" xfId="21983"/>
    <cellStyle name="Normal GHG Textfiels Bold 2 2 2 12" xfId="21984"/>
    <cellStyle name="Normal GHG Textfiels Bold 2 2 2 12 2" xfId="21985"/>
    <cellStyle name="Normal GHG Textfiels Bold 2 2 2 13" xfId="21986"/>
    <cellStyle name="Normal GHG Textfiels Bold 2 2 2 13 2" xfId="21987"/>
    <cellStyle name="Normal GHG Textfiels Bold 2 2 2 14" xfId="21988"/>
    <cellStyle name="Normal GHG Textfiels Bold 2 2 2 14 2" xfId="21989"/>
    <cellStyle name="Normal GHG Textfiels Bold 2 2 2 15" xfId="21990"/>
    <cellStyle name="Normal GHG Textfiels Bold 2 2 2 15 2" xfId="21991"/>
    <cellStyle name="Normal GHG Textfiels Bold 2 2 2 16" xfId="21992"/>
    <cellStyle name="Normal GHG Textfiels Bold 2 2 2 16 2" xfId="21993"/>
    <cellStyle name="Normal GHG Textfiels Bold 2 2 2 17" xfId="21994"/>
    <cellStyle name="Normal GHG Textfiels Bold 2 2 2 17 2" xfId="21995"/>
    <cellStyle name="Normal GHG Textfiels Bold 2 2 2 18" xfId="21996"/>
    <cellStyle name="Normal GHG Textfiels Bold 2 2 2 18 2" xfId="21997"/>
    <cellStyle name="Normal GHG Textfiels Bold 2 2 2 19" xfId="21998"/>
    <cellStyle name="Normal GHG Textfiels Bold 2 2 2 19 2" xfId="21999"/>
    <cellStyle name="Normal GHG Textfiels Bold 2 2 2 2" xfId="22000"/>
    <cellStyle name="Normal GHG Textfiels Bold 2 2 2 2 2" xfId="22001"/>
    <cellStyle name="Normal GHG Textfiels Bold 2 2 2 2 2 2" xfId="22002"/>
    <cellStyle name="Normal GHG Textfiels Bold 2 2 2 2 3" xfId="22003"/>
    <cellStyle name="Normal GHG Textfiels Bold 2 2 2 2 3 2" xfId="22004"/>
    <cellStyle name="Normal GHG Textfiels Bold 2 2 2 2 4" xfId="22005"/>
    <cellStyle name="Normal GHG Textfiels Bold 2 2 2 2 4 2" xfId="22006"/>
    <cellStyle name="Normal GHG Textfiels Bold 2 2 2 2 5" xfId="22007"/>
    <cellStyle name="Normal GHG Textfiels Bold 2 2 2 2 5 2" xfId="22008"/>
    <cellStyle name="Normal GHG Textfiels Bold 2 2 2 2 6" xfId="22009"/>
    <cellStyle name="Normal GHG Textfiels Bold 2 2 2 2 6 2" xfId="22010"/>
    <cellStyle name="Normal GHG Textfiels Bold 2 2 2 2 7" xfId="22011"/>
    <cellStyle name="Normal GHG Textfiels Bold 2 2 2 2 7 2" xfId="22012"/>
    <cellStyle name="Normal GHG Textfiels Bold 2 2 2 2 8" xfId="22013"/>
    <cellStyle name="Normal GHG Textfiels Bold 2 2 2 20" xfId="22014"/>
    <cellStyle name="Normal GHG Textfiels Bold 2 2 2 20 2" xfId="22015"/>
    <cellStyle name="Normal GHG Textfiels Bold 2 2 2 21" xfId="22016"/>
    <cellStyle name="Normal GHG Textfiels Bold 2 2 2 21 2" xfId="22017"/>
    <cellStyle name="Normal GHG Textfiels Bold 2 2 2 22" xfId="22018"/>
    <cellStyle name="Normal GHG Textfiels Bold 2 2 2 22 2" xfId="22019"/>
    <cellStyle name="Normal GHG Textfiels Bold 2 2 2 23" xfId="22020"/>
    <cellStyle name="Normal GHG Textfiels Bold 2 2 2 23 2" xfId="22021"/>
    <cellStyle name="Normal GHG Textfiels Bold 2 2 2 24" xfId="22022"/>
    <cellStyle name="Normal GHG Textfiels Bold 2 2 2 24 2" xfId="22023"/>
    <cellStyle name="Normal GHG Textfiels Bold 2 2 2 25" xfId="22024"/>
    <cellStyle name="Normal GHG Textfiels Bold 2 2 2 25 2" xfId="22025"/>
    <cellStyle name="Normal GHG Textfiels Bold 2 2 2 26" xfId="22026"/>
    <cellStyle name="Normal GHG Textfiels Bold 2 2 2 26 2" xfId="22027"/>
    <cellStyle name="Normal GHG Textfiels Bold 2 2 2 27" xfId="22028"/>
    <cellStyle name="Normal GHG Textfiels Bold 2 2 2 27 2" xfId="22029"/>
    <cellStyle name="Normal GHG Textfiels Bold 2 2 2 28" xfId="22030"/>
    <cellStyle name="Normal GHG Textfiels Bold 2 2 2 28 2" xfId="22031"/>
    <cellStyle name="Normal GHG Textfiels Bold 2 2 2 29" xfId="22032"/>
    <cellStyle name="Normal GHG Textfiels Bold 2 2 2 29 2" xfId="22033"/>
    <cellStyle name="Normal GHG Textfiels Bold 2 2 2 3" xfId="22034"/>
    <cellStyle name="Normal GHG Textfiels Bold 2 2 2 3 2" xfId="22035"/>
    <cellStyle name="Normal GHG Textfiels Bold 2 2 2 3 2 2" xfId="22036"/>
    <cellStyle name="Normal GHG Textfiels Bold 2 2 2 3 3" xfId="22037"/>
    <cellStyle name="Normal GHG Textfiels Bold 2 2 2 3 3 2" xfId="22038"/>
    <cellStyle name="Normal GHG Textfiels Bold 2 2 2 3 4" xfId="22039"/>
    <cellStyle name="Normal GHG Textfiels Bold 2 2 2 3 4 2" xfId="22040"/>
    <cellStyle name="Normal GHG Textfiels Bold 2 2 2 3 5" xfId="22041"/>
    <cellStyle name="Normal GHG Textfiels Bold 2 2 2 3 5 2" xfId="22042"/>
    <cellStyle name="Normal GHG Textfiels Bold 2 2 2 3 6" xfId="22043"/>
    <cellStyle name="Normal GHG Textfiels Bold 2 2 2 3 6 2" xfId="22044"/>
    <cellStyle name="Normal GHG Textfiels Bold 2 2 2 3 7" xfId="22045"/>
    <cellStyle name="Normal GHG Textfiels Bold 2 2 2 30" xfId="22046"/>
    <cellStyle name="Normal GHG Textfiels Bold 2 2 2 30 2" xfId="22047"/>
    <cellStyle name="Normal GHG Textfiels Bold 2 2 2 31" xfId="22048"/>
    <cellStyle name="Normal GHG Textfiels Bold 2 2 2 31 2" xfId="22049"/>
    <cellStyle name="Normal GHG Textfiels Bold 2 2 2 32" xfId="22050"/>
    <cellStyle name="Normal GHG Textfiels Bold 2 2 2 32 2" xfId="22051"/>
    <cellStyle name="Normal GHG Textfiels Bold 2 2 2 33" xfId="22052"/>
    <cellStyle name="Normal GHG Textfiels Bold 2 2 2 33 2" xfId="22053"/>
    <cellStyle name="Normal GHG Textfiels Bold 2 2 2 34" xfId="22054"/>
    <cellStyle name="Normal GHG Textfiels Bold 2 2 2 35" xfId="22055"/>
    <cellStyle name="Normal GHG Textfiels Bold 2 2 2 36" xfId="22056"/>
    <cellStyle name="Normal GHG Textfiels Bold 2 2 2 37" xfId="22057"/>
    <cellStyle name="Normal GHG Textfiels Bold 2 2 2 38" xfId="22058"/>
    <cellStyle name="Normal GHG Textfiels Bold 2 2 2 4" xfId="22059"/>
    <cellStyle name="Normal GHG Textfiels Bold 2 2 2 4 2" xfId="22060"/>
    <cellStyle name="Normal GHG Textfiels Bold 2 2 2 4 2 2" xfId="22061"/>
    <cellStyle name="Normal GHG Textfiels Bold 2 2 2 4 3" xfId="22062"/>
    <cellStyle name="Normal GHG Textfiels Bold 2 2 2 4 3 2" xfId="22063"/>
    <cellStyle name="Normal GHG Textfiels Bold 2 2 2 4 4" xfId="22064"/>
    <cellStyle name="Normal GHG Textfiels Bold 2 2 2 4 4 2" xfId="22065"/>
    <cellStyle name="Normal GHG Textfiels Bold 2 2 2 4 5" xfId="22066"/>
    <cellStyle name="Normal GHG Textfiels Bold 2 2 2 4 5 2" xfId="22067"/>
    <cellStyle name="Normal GHG Textfiels Bold 2 2 2 4 6" xfId="22068"/>
    <cellStyle name="Normal GHG Textfiels Bold 2 2 2 4 6 2" xfId="22069"/>
    <cellStyle name="Normal GHG Textfiels Bold 2 2 2 4 7" xfId="22070"/>
    <cellStyle name="Normal GHG Textfiels Bold 2 2 2 5" xfId="22071"/>
    <cellStyle name="Normal GHG Textfiels Bold 2 2 2 5 2" xfId="22072"/>
    <cellStyle name="Normal GHG Textfiels Bold 2 2 2 6" xfId="22073"/>
    <cellStyle name="Normal GHG Textfiels Bold 2 2 2 6 2" xfId="22074"/>
    <cellStyle name="Normal GHG Textfiels Bold 2 2 2 7" xfId="22075"/>
    <cellStyle name="Normal GHG Textfiels Bold 2 2 2 7 2" xfId="22076"/>
    <cellStyle name="Normal GHG Textfiels Bold 2 2 2 8" xfId="22077"/>
    <cellStyle name="Normal GHG Textfiels Bold 2 2 2 8 2" xfId="22078"/>
    <cellStyle name="Normal GHG Textfiels Bold 2 2 2 9" xfId="22079"/>
    <cellStyle name="Normal GHG Textfiels Bold 2 2 2 9 2" xfId="22080"/>
    <cellStyle name="Normal GHG Textfiels Bold 2 2 20" xfId="22081"/>
    <cellStyle name="Normal GHG Textfiels Bold 2 2 20 2" xfId="22082"/>
    <cellStyle name="Normal GHG Textfiels Bold 2 2 21" xfId="22083"/>
    <cellStyle name="Normal GHG Textfiels Bold 2 2 21 2" xfId="22084"/>
    <cellStyle name="Normal GHG Textfiels Bold 2 2 22" xfId="22085"/>
    <cellStyle name="Normal GHG Textfiels Bold 2 2 22 2" xfId="22086"/>
    <cellStyle name="Normal GHG Textfiels Bold 2 2 23" xfId="22087"/>
    <cellStyle name="Normal GHG Textfiels Bold 2 2 23 2" xfId="22088"/>
    <cellStyle name="Normal GHG Textfiels Bold 2 2 24" xfId="22089"/>
    <cellStyle name="Normal GHG Textfiels Bold 2 2 24 2" xfId="22090"/>
    <cellStyle name="Normal GHG Textfiels Bold 2 2 25" xfId="22091"/>
    <cellStyle name="Normal GHG Textfiels Bold 2 2 25 2" xfId="22092"/>
    <cellStyle name="Normal GHG Textfiels Bold 2 2 26" xfId="22093"/>
    <cellStyle name="Normal GHG Textfiels Bold 2 2 26 2" xfId="22094"/>
    <cellStyle name="Normal GHG Textfiels Bold 2 2 27" xfId="22095"/>
    <cellStyle name="Normal GHG Textfiels Bold 2 2 27 2" xfId="22096"/>
    <cellStyle name="Normal GHG Textfiels Bold 2 2 28" xfId="22097"/>
    <cellStyle name="Normal GHG Textfiels Bold 2 2 28 2" xfId="22098"/>
    <cellStyle name="Normal GHG Textfiels Bold 2 2 29" xfId="22099"/>
    <cellStyle name="Normal GHG Textfiels Bold 2 2 29 2" xfId="22100"/>
    <cellStyle name="Normal GHG Textfiels Bold 2 2 3" xfId="22101"/>
    <cellStyle name="Normal GHG Textfiels Bold 2 2 3 10" xfId="22102"/>
    <cellStyle name="Normal GHG Textfiels Bold 2 2 3 10 2" xfId="22103"/>
    <cellStyle name="Normal GHG Textfiels Bold 2 2 3 11" xfId="22104"/>
    <cellStyle name="Normal GHG Textfiels Bold 2 2 3 11 2" xfId="22105"/>
    <cellStyle name="Normal GHG Textfiels Bold 2 2 3 12" xfId="22106"/>
    <cellStyle name="Normal GHG Textfiels Bold 2 2 3 12 2" xfId="22107"/>
    <cellStyle name="Normal GHG Textfiels Bold 2 2 3 13" xfId="22108"/>
    <cellStyle name="Normal GHG Textfiels Bold 2 2 3 13 2" xfId="22109"/>
    <cellStyle name="Normal GHG Textfiels Bold 2 2 3 14" xfId="22110"/>
    <cellStyle name="Normal GHG Textfiels Bold 2 2 3 14 2" xfId="22111"/>
    <cellStyle name="Normal GHG Textfiels Bold 2 2 3 15" xfId="22112"/>
    <cellStyle name="Normal GHG Textfiels Bold 2 2 3 15 2" xfId="22113"/>
    <cellStyle name="Normal GHG Textfiels Bold 2 2 3 16" xfId="22114"/>
    <cellStyle name="Normal GHG Textfiels Bold 2 2 3 16 2" xfId="22115"/>
    <cellStyle name="Normal GHG Textfiels Bold 2 2 3 17" xfId="22116"/>
    <cellStyle name="Normal GHG Textfiels Bold 2 2 3 17 2" xfId="22117"/>
    <cellStyle name="Normal GHG Textfiels Bold 2 2 3 18" xfId="22118"/>
    <cellStyle name="Normal GHG Textfiels Bold 2 2 3 18 2" xfId="22119"/>
    <cellStyle name="Normal GHG Textfiels Bold 2 2 3 19" xfId="22120"/>
    <cellStyle name="Normal GHG Textfiels Bold 2 2 3 19 2" xfId="22121"/>
    <cellStyle name="Normal GHG Textfiels Bold 2 2 3 2" xfId="22122"/>
    <cellStyle name="Normal GHG Textfiels Bold 2 2 3 2 2" xfId="22123"/>
    <cellStyle name="Normal GHG Textfiels Bold 2 2 3 2 2 2" xfId="22124"/>
    <cellStyle name="Normal GHG Textfiels Bold 2 2 3 2 3" xfId="22125"/>
    <cellStyle name="Normal GHG Textfiels Bold 2 2 3 2 3 2" xfId="22126"/>
    <cellStyle name="Normal GHG Textfiels Bold 2 2 3 2 4" xfId="22127"/>
    <cellStyle name="Normal GHG Textfiels Bold 2 2 3 2 4 2" xfId="22128"/>
    <cellStyle name="Normal GHG Textfiels Bold 2 2 3 2 5" xfId="22129"/>
    <cellStyle name="Normal GHG Textfiels Bold 2 2 3 2 5 2" xfId="22130"/>
    <cellStyle name="Normal GHG Textfiels Bold 2 2 3 2 6" xfId="22131"/>
    <cellStyle name="Normal GHG Textfiels Bold 2 2 3 2 6 2" xfId="22132"/>
    <cellStyle name="Normal GHG Textfiels Bold 2 2 3 2 7" xfId="22133"/>
    <cellStyle name="Normal GHG Textfiels Bold 2 2 3 2 7 2" xfId="22134"/>
    <cellStyle name="Normal GHG Textfiels Bold 2 2 3 2 8" xfId="22135"/>
    <cellStyle name="Normal GHG Textfiels Bold 2 2 3 20" xfId="22136"/>
    <cellStyle name="Normal GHG Textfiels Bold 2 2 3 20 2" xfId="22137"/>
    <cellStyle name="Normal GHG Textfiels Bold 2 2 3 21" xfId="22138"/>
    <cellStyle name="Normal GHG Textfiels Bold 2 2 3 21 2" xfId="22139"/>
    <cellStyle name="Normal GHG Textfiels Bold 2 2 3 22" xfId="22140"/>
    <cellStyle name="Normal GHG Textfiels Bold 2 2 3 22 2" xfId="22141"/>
    <cellStyle name="Normal GHG Textfiels Bold 2 2 3 23" xfId="22142"/>
    <cellStyle name="Normal GHG Textfiels Bold 2 2 3 23 2" xfId="22143"/>
    <cellStyle name="Normal GHG Textfiels Bold 2 2 3 24" xfId="22144"/>
    <cellStyle name="Normal GHG Textfiels Bold 2 2 3 24 2" xfId="22145"/>
    <cellStyle name="Normal GHG Textfiels Bold 2 2 3 25" xfId="22146"/>
    <cellStyle name="Normal GHG Textfiels Bold 2 2 3 25 2" xfId="22147"/>
    <cellStyle name="Normal GHG Textfiels Bold 2 2 3 26" xfId="22148"/>
    <cellStyle name="Normal GHG Textfiels Bold 2 2 3 26 2" xfId="22149"/>
    <cellStyle name="Normal GHG Textfiels Bold 2 2 3 27" xfId="22150"/>
    <cellStyle name="Normal GHG Textfiels Bold 2 2 3 27 2" xfId="22151"/>
    <cellStyle name="Normal GHG Textfiels Bold 2 2 3 28" xfId="22152"/>
    <cellStyle name="Normal GHG Textfiels Bold 2 2 3 28 2" xfId="22153"/>
    <cellStyle name="Normal GHG Textfiels Bold 2 2 3 29" xfId="22154"/>
    <cellStyle name="Normal GHG Textfiels Bold 2 2 3 29 2" xfId="22155"/>
    <cellStyle name="Normal GHG Textfiels Bold 2 2 3 3" xfId="22156"/>
    <cellStyle name="Normal GHG Textfiels Bold 2 2 3 3 2" xfId="22157"/>
    <cellStyle name="Normal GHG Textfiels Bold 2 2 3 3 2 2" xfId="22158"/>
    <cellStyle name="Normal GHG Textfiels Bold 2 2 3 3 3" xfId="22159"/>
    <cellStyle name="Normal GHG Textfiels Bold 2 2 3 3 3 2" xfId="22160"/>
    <cellStyle name="Normal GHG Textfiels Bold 2 2 3 3 4" xfId="22161"/>
    <cellStyle name="Normal GHG Textfiels Bold 2 2 3 3 4 2" xfId="22162"/>
    <cellStyle name="Normal GHG Textfiels Bold 2 2 3 3 5" xfId="22163"/>
    <cellStyle name="Normal GHG Textfiels Bold 2 2 3 3 5 2" xfId="22164"/>
    <cellStyle name="Normal GHG Textfiels Bold 2 2 3 3 6" xfId="22165"/>
    <cellStyle name="Normal GHG Textfiels Bold 2 2 3 3 6 2" xfId="22166"/>
    <cellStyle name="Normal GHG Textfiels Bold 2 2 3 3 7" xfId="22167"/>
    <cellStyle name="Normal GHG Textfiels Bold 2 2 3 30" xfId="22168"/>
    <cellStyle name="Normal GHG Textfiels Bold 2 2 3 30 2" xfId="22169"/>
    <cellStyle name="Normal GHG Textfiels Bold 2 2 3 31" xfId="22170"/>
    <cellStyle name="Normal GHG Textfiels Bold 2 2 3 31 2" xfId="22171"/>
    <cellStyle name="Normal GHG Textfiels Bold 2 2 3 32" xfId="22172"/>
    <cellStyle name="Normal GHG Textfiels Bold 2 2 3 32 2" xfId="22173"/>
    <cellStyle name="Normal GHG Textfiels Bold 2 2 3 33" xfId="22174"/>
    <cellStyle name="Normal GHG Textfiels Bold 2 2 3 33 2" xfId="22175"/>
    <cellStyle name="Normal GHG Textfiels Bold 2 2 3 34" xfId="22176"/>
    <cellStyle name="Normal GHG Textfiels Bold 2 2 3 35" xfId="22177"/>
    <cellStyle name="Normal GHG Textfiels Bold 2 2 3 36" xfId="22178"/>
    <cellStyle name="Normal GHG Textfiels Bold 2 2 3 37" xfId="22179"/>
    <cellStyle name="Normal GHG Textfiels Bold 2 2 3 38" xfId="22180"/>
    <cellStyle name="Normal GHG Textfiels Bold 2 2 3 4" xfId="22181"/>
    <cellStyle name="Normal GHG Textfiels Bold 2 2 3 4 2" xfId="22182"/>
    <cellStyle name="Normal GHG Textfiels Bold 2 2 3 4 2 2" xfId="22183"/>
    <cellStyle name="Normal GHG Textfiels Bold 2 2 3 4 3" xfId="22184"/>
    <cellStyle name="Normal GHG Textfiels Bold 2 2 3 4 3 2" xfId="22185"/>
    <cellStyle name="Normal GHG Textfiels Bold 2 2 3 4 4" xfId="22186"/>
    <cellStyle name="Normal GHG Textfiels Bold 2 2 3 4 4 2" xfId="22187"/>
    <cellStyle name="Normal GHG Textfiels Bold 2 2 3 4 5" xfId="22188"/>
    <cellStyle name="Normal GHG Textfiels Bold 2 2 3 4 5 2" xfId="22189"/>
    <cellStyle name="Normal GHG Textfiels Bold 2 2 3 4 6" xfId="22190"/>
    <cellStyle name="Normal GHG Textfiels Bold 2 2 3 4 6 2" xfId="22191"/>
    <cellStyle name="Normal GHG Textfiels Bold 2 2 3 4 7" xfId="22192"/>
    <cellStyle name="Normal GHG Textfiels Bold 2 2 3 5" xfId="22193"/>
    <cellStyle name="Normal GHG Textfiels Bold 2 2 3 5 2" xfId="22194"/>
    <cellStyle name="Normal GHG Textfiels Bold 2 2 3 6" xfId="22195"/>
    <cellStyle name="Normal GHG Textfiels Bold 2 2 3 6 2" xfId="22196"/>
    <cellStyle name="Normal GHG Textfiels Bold 2 2 3 7" xfId="22197"/>
    <cellStyle name="Normal GHG Textfiels Bold 2 2 3 7 2" xfId="22198"/>
    <cellStyle name="Normal GHG Textfiels Bold 2 2 3 8" xfId="22199"/>
    <cellStyle name="Normal GHG Textfiels Bold 2 2 3 8 2" xfId="22200"/>
    <cellStyle name="Normal GHG Textfiels Bold 2 2 3 9" xfId="22201"/>
    <cellStyle name="Normal GHG Textfiels Bold 2 2 3 9 2" xfId="22202"/>
    <cellStyle name="Normal GHG Textfiels Bold 2 2 30" xfId="22203"/>
    <cellStyle name="Normal GHG Textfiels Bold 2 2 30 2" xfId="22204"/>
    <cellStyle name="Normal GHG Textfiels Bold 2 2 31" xfId="22205"/>
    <cellStyle name="Normal GHG Textfiels Bold 2 2 31 2" xfId="22206"/>
    <cellStyle name="Normal GHG Textfiels Bold 2 2 32" xfId="22207"/>
    <cellStyle name="Normal GHG Textfiels Bold 2 2 32 2" xfId="22208"/>
    <cellStyle name="Normal GHG Textfiels Bold 2 2 33" xfId="22209"/>
    <cellStyle name="Normal GHG Textfiels Bold 2 2 33 2" xfId="22210"/>
    <cellStyle name="Normal GHG Textfiels Bold 2 2 34" xfId="22211"/>
    <cellStyle name="Normal GHG Textfiels Bold 2 2 34 2" xfId="22212"/>
    <cellStyle name="Normal GHG Textfiels Bold 2 2 35" xfId="22213"/>
    <cellStyle name="Normal GHG Textfiels Bold 2 2 35 2" xfId="22214"/>
    <cellStyle name="Normal GHG Textfiels Bold 2 2 36" xfId="22215"/>
    <cellStyle name="Normal GHG Textfiels Bold 2 2 36 2" xfId="22216"/>
    <cellStyle name="Normal GHG Textfiels Bold 2 2 37" xfId="22217"/>
    <cellStyle name="Normal GHG Textfiels Bold 2 2 37 2" xfId="22218"/>
    <cellStyle name="Normal GHG Textfiels Bold 2 2 38" xfId="22219"/>
    <cellStyle name="Normal GHG Textfiels Bold 2 2 38 2" xfId="22220"/>
    <cellStyle name="Normal GHG Textfiels Bold 2 2 39" xfId="22221"/>
    <cellStyle name="Normal GHG Textfiels Bold 2 2 39 2" xfId="22222"/>
    <cellStyle name="Normal GHG Textfiels Bold 2 2 4" xfId="22223"/>
    <cellStyle name="Normal GHG Textfiels Bold 2 2 4 10" xfId="22224"/>
    <cellStyle name="Normal GHG Textfiels Bold 2 2 4 10 2" xfId="22225"/>
    <cellStyle name="Normal GHG Textfiels Bold 2 2 4 11" xfId="22226"/>
    <cellStyle name="Normal GHG Textfiels Bold 2 2 4 11 2" xfId="22227"/>
    <cellStyle name="Normal GHG Textfiels Bold 2 2 4 12" xfId="22228"/>
    <cellStyle name="Normal GHG Textfiels Bold 2 2 4 12 2" xfId="22229"/>
    <cellStyle name="Normal GHG Textfiels Bold 2 2 4 13" xfId="22230"/>
    <cellStyle name="Normal GHG Textfiels Bold 2 2 4 13 2" xfId="22231"/>
    <cellStyle name="Normal GHG Textfiels Bold 2 2 4 14" xfId="22232"/>
    <cellStyle name="Normal GHG Textfiels Bold 2 2 4 14 2" xfId="22233"/>
    <cellStyle name="Normal GHG Textfiels Bold 2 2 4 15" xfId="22234"/>
    <cellStyle name="Normal GHG Textfiels Bold 2 2 4 15 2" xfId="22235"/>
    <cellStyle name="Normal GHG Textfiels Bold 2 2 4 16" xfId="22236"/>
    <cellStyle name="Normal GHG Textfiels Bold 2 2 4 16 2" xfId="22237"/>
    <cellStyle name="Normal GHG Textfiels Bold 2 2 4 17" xfId="22238"/>
    <cellStyle name="Normal GHG Textfiels Bold 2 2 4 17 2" xfId="22239"/>
    <cellStyle name="Normal GHG Textfiels Bold 2 2 4 18" xfId="22240"/>
    <cellStyle name="Normal GHG Textfiels Bold 2 2 4 18 2" xfId="22241"/>
    <cellStyle name="Normal GHG Textfiels Bold 2 2 4 19" xfId="22242"/>
    <cellStyle name="Normal GHG Textfiels Bold 2 2 4 19 2" xfId="22243"/>
    <cellStyle name="Normal GHG Textfiels Bold 2 2 4 2" xfId="22244"/>
    <cellStyle name="Normal GHG Textfiels Bold 2 2 4 2 2" xfId="22245"/>
    <cellStyle name="Normal GHG Textfiels Bold 2 2 4 2 2 2" xfId="22246"/>
    <cellStyle name="Normal GHG Textfiels Bold 2 2 4 2 3" xfId="22247"/>
    <cellStyle name="Normal GHG Textfiels Bold 2 2 4 2 3 2" xfId="22248"/>
    <cellStyle name="Normal GHG Textfiels Bold 2 2 4 2 4" xfId="22249"/>
    <cellStyle name="Normal GHG Textfiels Bold 2 2 4 2 4 2" xfId="22250"/>
    <cellStyle name="Normal GHG Textfiels Bold 2 2 4 2 5" xfId="22251"/>
    <cellStyle name="Normal GHG Textfiels Bold 2 2 4 2 5 2" xfId="22252"/>
    <cellStyle name="Normal GHG Textfiels Bold 2 2 4 2 6" xfId="22253"/>
    <cellStyle name="Normal GHG Textfiels Bold 2 2 4 2 6 2" xfId="22254"/>
    <cellStyle name="Normal GHG Textfiels Bold 2 2 4 2 7" xfId="22255"/>
    <cellStyle name="Normal GHG Textfiels Bold 2 2 4 2 7 2" xfId="22256"/>
    <cellStyle name="Normal GHG Textfiels Bold 2 2 4 2 8" xfId="22257"/>
    <cellStyle name="Normal GHG Textfiels Bold 2 2 4 20" xfId="22258"/>
    <cellStyle name="Normal GHG Textfiels Bold 2 2 4 20 2" xfId="22259"/>
    <cellStyle name="Normal GHG Textfiels Bold 2 2 4 21" xfId="22260"/>
    <cellStyle name="Normal GHG Textfiels Bold 2 2 4 21 2" xfId="22261"/>
    <cellStyle name="Normal GHG Textfiels Bold 2 2 4 22" xfId="22262"/>
    <cellStyle name="Normal GHG Textfiels Bold 2 2 4 22 2" xfId="22263"/>
    <cellStyle name="Normal GHG Textfiels Bold 2 2 4 23" xfId="22264"/>
    <cellStyle name="Normal GHG Textfiels Bold 2 2 4 23 2" xfId="22265"/>
    <cellStyle name="Normal GHG Textfiels Bold 2 2 4 24" xfId="22266"/>
    <cellStyle name="Normal GHG Textfiels Bold 2 2 4 24 2" xfId="22267"/>
    <cellStyle name="Normal GHG Textfiels Bold 2 2 4 25" xfId="22268"/>
    <cellStyle name="Normal GHG Textfiels Bold 2 2 4 25 2" xfId="22269"/>
    <cellStyle name="Normal GHG Textfiels Bold 2 2 4 26" xfId="22270"/>
    <cellStyle name="Normal GHG Textfiels Bold 2 2 4 26 2" xfId="22271"/>
    <cellStyle name="Normal GHG Textfiels Bold 2 2 4 27" xfId="22272"/>
    <cellStyle name="Normal GHG Textfiels Bold 2 2 4 27 2" xfId="22273"/>
    <cellStyle name="Normal GHG Textfiels Bold 2 2 4 28" xfId="22274"/>
    <cellStyle name="Normal GHG Textfiels Bold 2 2 4 28 2" xfId="22275"/>
    <cellStyle name="Normal GHG Textfiels Bold 2 2 4 29" xfId="22276"/>
    <cellStyle name="Normal GHG Textfiels Bold 2 2 4 29 2" xfId="22277"/>
    <cellStyle name="Normal GHG Textfiels Bold 2 2 4 3" xfId="22278"/>
    <cellStyle name="Normal GHG Textfiels Bold 2 2 4 3 2" xfId="22279"/>
    <cellStyle name="Normal GHG Textfiels Bold 2 2 4 3 2 2" xfId="22280"/>
    <cellStyle name="Normal GHG Textfiels Bold 2 2 4 3 3" xfId="22281"/>
    <cellStyle name="Normal GHG Textfiels Bold 2 2 4 3 3 2" xfId="22282"/>
    <cellStyle name="Normal GHG Textfiels Bold 2 2 4 3 4" xfId="22283"/>
    <cellStyle name="Normal GHG Textfiels Bold 2 2 4 3 4 2" xfId="22284"/>
    <cellStyle name="Normal GHG Textfiels Bold 2 2 4 3 5" xfId="22285"/>
    <cellStyle name="Normal GHG Textfiels Bold 2 2 4 3 5 2" xfId="22286"/>
    <cellStyle name="Normal GHG Textfiels Bold 2 2 4 3 6" xfId="22287"/>
    <cellStyle name="Normal GHG Textfiels Bold 2 2 4 3 6 2" xfId="22288"/>
    <cellStyle name="Normal GHG Textfiels Bold 2 2 4 3 7" xfId="22289"/>
    <cellStyle name="Normal GHG Textfiels Bold 2 2 4 30" xfId="22290"/>
    <cellStyle name="Normal GHG Textfiels Bold 2 2 4 30 2" xfId="22291"/>
    <cellStyle name="Normal GHG Textfiels Bold 2 2 4 31" xfId="22292"/>
    <cellStyle name="Normal GHG Textfiels Bold 2 2 4 31 2" xfId="22293"/>
    <cellStyle name="Normal GHG Textfiels Bold 2 2 4 32" xfId="22294"/>
    <cellStyle name="Normal GHG Textfiels Bold 2 2 4 32 2" xfId="22295"/>
    <cellStyle name="Normal GHG Textfiels Bold 2 2 4 33" xfId="22296"/>
    <cellStyle name="Normal GHG Textfiels Bold 2 2 4 33 2" xfId="22297"/>
    <cellStyle name="Normal GHG Textfiels Bold 2 2 4 34" xfId="22298"/>
    <cellStyle name="Normal GHG Textfiels Bold 2 2 4 35" xfId="22299"/>
    <cellStyle name="Normal GHG Textfiels Bold 2 2 4 36" xfId="22300"/>
    <cellStyle name="Normal GHG Textfiels Bold 2 2 4 37" xfId="22301"/>
    <cellStyle name="Normal GHG Textfiels Bold 2 2 4 38" xfId="22302"/>
    <cellStyle name="Normal GHG Textfiels Bold 2 2 4 4" xfId="22303"/>
    <cellStyle name="Normal GHG Textfiels Bold 2 2 4 4 2" xfId="22304"/>
    <cellStyle name="Normal GHG Textfiels Bold 2 2 4 4 2 2" xfId="22305"/>
    <cellStyle name="Normal GHG Textfiels Bold 2 2 4 4 3" xfId="22306"/>
    <cellStyle name="Normal GHG Textfiels Bold 2 2 4 4 3 2" xfId="22307"/>
    <cellStyle name="Normal GHG Textfiels Bold 2 2 4 4 4" xfId="22308"/>
    <cellStyle name="Normal GHG Textfiels Bold 2 2 4 4 4 2" xfId="22309"/>
    <cellStyle name="Normal GHG Textfiels Bold 2 2 4 4 5" xfId="22310"/>
    <cellStyle name="Normal GHG Textfiels Bold 2 2 4 4 5 2" xfId="22311"/>
    <cellStyle name="Normal GHG Textfiels Bold 2 2 4 4 6" xfId="22312"/>
    <cellStyle name="Normal GHG Textfiels Bold 2 2 4 4 6 2" xfId="22313"/>
    <cellStyle name="Normal GHG Textfiels Bold 2 2 4 4 7" xfId="22314"/>
    <cellStyle name="Normal GHG Textfiels Bold 2 2 4 5" xfId="22315"/>
    <cellStyle name="Normal GHG Textfiels Bold 2 2 4 5 2" xfId="22316"/>
    <cellStyle name="Normal GHG Textfiels Bold 2 2 4 6" xfId="22317"/>
    <cellStyle name="Normal GHG Textfiels Bold 2 2 4 6 2" xfId="22318"/>
    <cellStyle name="Normal GHG Textfiels Bold 2 2 4 7" xfId="22319"/>
    <cellStyle name="Normal GHG Textfiels Bold 2 2 4 7 2" xfId="22320"/>
    <cellStyle name="Normal GHG Textfiels Bold 2 2 4 8" xfId="22321"/>
    <cellStyle name="Normal GHG Textfiels Bold 2 2 4 8 2" xfId="22322"/>
    <cellStyle name="Normal GHG Textfiels Bold 2 2 4 9" xfId="22323"/>
    <cellStyle name="Normal GHG Textfiels Bold 2 2 4 9 2" xfId="22324"/>
    <cellStyle name="Normal GHG Textfiels Bold 2 2 40" xfId="22325"/>
    <cellStyle name="Normal GHG Textfiels Bold 2 2 41" xfId="22326"/>
    <cellStyle name="Normal GHG Textfiels Bold 2 2 42" xfId="22327"/>
    <cellStyle name="Normal GHG Textfiels Bold 2 2 43" xfId="22328"/>
    <cellStyle name="Normal GHG Textfiels Bold 2 2 44" xfId="22329"/>
    <cellStyle name="Normal GHG Textfiels Bold 2 2 5" xfId="22330"/>
    <cellStyle name="Normal GHG Textfiels Bold 2 2 5 10" xfId="22331"/>
    <cellStyle name="Normal GHG Textfiels Bold 2 2 5 10 2" xfId="22332"/>
    <cellStyle name="Normal GHG Textfiels Bold 2 2 5 11" xfId="22333"/>
    <cellStyle name="Normal GHG Textfiels Bold 2 2 5 11 2" xfId="22334"/>
    <cellStyle name="Normal GHG Textfiels Bold 2 2 5 12" xfId="22335"/>
    <cellStyle name="Normal GHG Textfiels Bold 2 2 5 12 2" xfId="22336"/>
    <cellStyle name="Normal GHG Textfiels Bold 2 2 5 13" xfId="22337"/>
    <cellStyle name="Normal GHG Textfiels Bold 2 2 5 13 2" xfId="22338"/>
    <cellStyle name="Normal GHG Textfiels Bold 2 2 5 14" xfId="22339"/>
    <cellStyle name="Normal GHG Textfiels Bold 2 2 5 14 2" xfId="22340"/>
    <cellStyle name="Normal GHG Textfiels Bold 2 2 5 15" xfId="22341"/>
    <cellStyle name="Normal GHG Textfiels Bold 2 2 5 15 2" xfId="22342"/>
    <cellStyle name="Normal GHG Textfiels Bold 2 2 5 16" xfId="22343"/>
    <cellStyle name="Normal GHG Textfiels Bold 2 2 5 16 2" xfId="22344"/>
    <cellStyle name="Normal GHG Textfiels Bold 2 2 5 17" xfId="22345"/>
    <cellStyle name="Normal GHG Textfiels Bold 2 2 5 17 2" xfId="22346"/>
    <cellStyle name="Normal GHG Textfiels Bold 2 2 5 18" xfId="22347"/>
    <cellStyle name="Normal GHG Textfiels Bold 2 2 5 18 2" xfId="22348"/>
    <cellStyle name="Normal GHG Textfiels Bold 2 2 5 19" xfId="22349"/>
    <cellStyle name="Normal GHG Textfiels Bold 2 2 5 19 2" xfId="22350"/>
    <cellStyle name="Normal GHG Textfiels Bold 2 2 5 2" xfId="22351"/>
    <cellStyle name="Normal GHG Textfiels Bold 2 2 5 2 2" xfId="22352"/>
    <cellStyle name="Normal GHG Textfiels Bold 2 2 5 2 2 2" xfId="22353"/>
    <cellStyle name="Normal GHG Textfiels Bold 2 2 5 2 3" xfId="22354"/>
    <cellStyle name="Normal GHG Textfiels Bold 2 2 5 2 3 2" xfId="22355"/>
    <cellStyle name="Normal GHG Textfiels Bold 2 2 5 2 4" xfId="22356"/>
    <cellStyle name="Normal GHG Textfiels Bold 2 2 5 2 4 2" xfId="22357"/>
    <cellStyle name="Normal GHG Textfiels Bold 2 2 5 2 5" xfId="22358"/>
    <cellStyle name="Normal GHG Textfiels Bold 2 2 5 2 5 2" xfId="22359"/>
    <cellStyle name="Normal GHG Textfiels Bold 2 2 5 2 6" xfId="22360"/>
    <cellStyle name="Normal GHG Textfiels Bold 2 2 5 2 6 2" xfId="22361"/>
    <cellStyle name="Normal GHG Textfiels Bold 2 2 5 2 7" xfId="22362"/>
    <cellStyle name="Normal GHG Textfiels Bold 2 2 5 2 7 2" xfId="22363"/>
    <cellStyle name="Normal GHG Textfiels Bold 2 2 5 2 8" xfId="22364"/>
    <cellStyle name="Normal GHG Textfiels Bold 2 2 5 20" xfId="22365"/>
    <cellStyle name="Normal GHG Textfiels Bold 2 2 5 20 2" xfId="22366"/>
    <cellStyle name="Normal GHG Textfiels Bold 2 2 5 21" xfId="22367"/>
    <cellStyle name="Normal GHG Textfiels Bold 2 2 5 21 2" xfId="22368"/>
    <cellStyle name="Normal GHG Textfiels Bold 2 2 5 22" xfId="22369"/>
    <cellStyle name="Normal GHG Textfiels Bold 2 2 5 22 2" xfId="22370"/>
    <cellStyle name="Normal GHG Textfiels Bold 2 2 5 23" xfId="22371"/>
    <cellStyle name="Normal GHG Textfiels Bold 2 2 5 23 2" xfId="22372"/>
    <cellStyle name="Normal GHG Textfiels Bold 2 2 5 24" xfId="22373"/>
    <cellStyle name="Normal GHG Textfiels Bold 2 2 5 24 2" xfId="22374"/>
    <cellStyle name="Normal GHG Textfiels Bold 2 2 5 25" xfId="22375"/>
    <cellStyle name="Normal GHG Textfiels Bold 2 2 5 25 2" xfId="22376"/>
    <cellStyle name="Normal GHG Textfiels Bold 2 2 5 26" xfId="22377"/>
    <cellStyle name="Normal GHG Textfiels Bold 2 2 5 26 2" xfId="22378"/>
    <cellStyle name="Normal GHG Textfiels Bold 2 2 5 27" xfId="22379"/>
    <cellStyle name="Normal GHG Textfiels Bold 2 2 5 27 2" xfId="22380"/>
    <cellStyle name="Normal GHG Textfiels Bold 2 2 5 28" xfId="22381"/>
    <cellStyle name="Normal GHG Textfiels Bold 2 2 5 28 2" xfId="22382"/>
    <cellStyle name="Normal GHG Textfiels Bold 2 2 5 29" xfId="22383"/>
    <cellStyle name="Normal GHG Textfiels Bold 2 2 5 29 2" xfId="22384"/>
    <cellStyle name="Normal GHG Textfiels Bold 2 2 5 3" xfId="22385"/>
    <cellStyle name="Normal GHG Textfiels Bold 2 2 5 3 2" xfId="22386"/>
    <cellStyle name="Normal GHG Textfiels Bold 2 2 5 3 2 2" xfId="22387"/>
    <cellStyle name="Normal GHG Textfiels Bold 2 2 5 3 3" xfId="22388"/>
    <cellStyle name="Normal GHG Textfiels Bold 2 2 5 3 3 2" xfId="22389"/>
    <cellStyle name="Normal GHG Textfiels Bold 2 2 5 3 4" xfId="22390"/>
    <cellStyle name="Normal GHG Textfiels Bold 2 2 5 3 4 2" xfId="22391"/>
    <cellStyle name="Normal GHG Textfiels Bold 2 2 5 3 5" xfId="22392"/>
    <cellStyle name="Normal GHG Textfiels Bold 2 2 5 3 5 2" xfId="22393"/>
    <cellStyle name="Normal GHG Textfiels Bold 2 2 5 3 6" xfId="22394"/>
    <cellStyle name="Normal GHG Textfiels Bold 2 2 5 3 6 2" xfId="22395"/>
    <cellStyle name="Normal GHG Textfiels Bold 2 2 5 3 7" xfId="22396"/>
    <cellStyle name="Normal GHG Textfiels Bold 2 2 5 30" xfId="22397"/>
    <cellStyle name="Normal GHG Textfiels Bold 2 2 5 30 2" xfId="22398"/>
    <cellStyle name="Normal GHG Textfiels Bold 2 2 5 31" xfId="22399"/>
    <cellStyle name="Normal GHG Textfiels Bold 2 2 5 31 2" xfId="22400"/>
    <cellStyle name="Normal GHG Textfiels Bold 2 2 5 32" xfId="22401"/>
    <cellStyle name="Normal GHG Textfiels Bold 2 2 5 32 2" xfId="22402"/>
    <cellStyle name="Normal GHG Textfiels Bold 2 2 5 33" xfId="22403"/>
    <cellStyle name="Normal GHG Textfiels Bold 2 2 5 33 2" xfId="22404"/>
    <cellStyle name="Normal GHG Textfiels Bold 2 2 5 34" xfId="22405"/>
    <cellStyle name="Normal GHG Textfiels Bold 2 2 5 35" xfId="22406"/>
    <cellStyle name="Normal GHG Textfiels Bold 2 2 5 36" xfId="22407"/>
    <cellStyle name="Normal GHG Textfiels Bold 2 2 5 37" xfId="22408"/>
    <cellStyle name="Normal GHG Textfiels Bold 2 2 5 38" xfId="22409"/>
    <cellStyle name="Normal GHG Textfiels Bold 2 2 5 4" xfId="22410"/>
    <cellStyle name="Normal GHG Textfiels Bold 2 2 5 4 2" xfId="22411"/>
    <cellStyle name="Normal GHG Textfiels Bold 2 2 5 4 2 2" xfId="22412"/>
    <cellStyle name="Normal GHG Textfiels Bold 2 2 5 4 3" xfId="22413"/>
    <cellStyle name="Normal GHG Textfiels Bold 2 2 5 4 3 2" xfId="22414"/>
    <cellStyle name="Normal GHG Textfiels Bold 2 2 5 4 4" xfId="22415"/>
    <cellStyle name="Normal GHG Textfiels Bold 2 2 5 4 4 2" xfId="22416"/>
    <cellStyle name="Normal GHG Textfiels Bold 2 2 5 4 5" xfId="22417"/>
    <cellStyle name="Normal GHG Textfiels Bold 2 2 5 4 5 2" xfId="22418"/>
    <cellStyle name="Normal GHG Textfiels Bold 2 2 5 4 6" xfId="22419"/>
    <cellStyle name="Normal GHG Textfiels Bold 2 2 5 4 6 2" xfId="22420"/>
    <cellStyle name="Normal GHG Textfiels Bold 2 2 5 4 7" xfId="22421"/>
    <cellStyle name="Normal GHG Textfiels Bold 2 2 5 5" xfId="22422"/>
    <cellStyle name="Normal GHG Textfiels Bold 2 2 5 5 2" xfId="22423"/>
    <cellStyle name="Normal GHG Textfiels Bold 2 2 5 6" xfId="22424"/>
    <cellStyle name="Normal GHG Textfiels Bold 2 2 5 6 2" xfId="22425"/>
    <cellStyle name="Normal GHG Textfiels Bold 2 2 5 7" xfId="22426"/>
    <cellStyle name="Normal GHG Textfiels Bold 2 2 5 7 2" xfId="22427"/>
    <cellStyle name="Normal GHG Textfiels Bold 2 2 5 8" xfId="22428"/>
    <cellStyle name="Normal GHG Textfiels Bold 2 2 5 8 2" xfId="22429"/>
    <cellStyle name="Normal GHG Textfiels Bold 2 2 5 9" xfId="22430"/>
    <cellStyle name="Normal GHG Textfiels Bold 2 2 5 9 2" xfId="22431"/>
    <cellStyle name="Normal GHG Textfiels Bold 2 2 6" xfId="22432"/>
    <cellStyle name="Normal GHG Textfiels Bold 2 2 6 10" xfId="22433"/>
    <cellStyle name="Normal GHG Textfiels Bold 2 2 6 10 2" xfId="22434"/>
    <cellStyle name="Normal GHG Textfiels Bold 2 2 6 11" xfId="22435"/>
    <cellStyle name="Normal GHG Textfiels Bold 2 2 6 11 2" xfId="22436"/>
    <cellStyle name="Normal GHG Textfiels Bold 2 2 6 12" xfId="22437"/>
    <cellStyle name="Normal GHG Textfiels Bold 2 2 6 12 2" xfId="22438"/>
    <cellStyle name="Normal GHG Textfiels Bold 2 2 6 13" xfId="22439"/>
    <cellStyle name="Normal GHG Textfiels Bold 2 2 6 13 2" xfId="22440"/>
    <cellStyle name="Normal GHG Textfiels Bold 2 2 6 14" xfId="22441"/>
    <cellStyle name="Normal GHG Textfiels Bold 2 2 6 14 2" xfId="22442"/>
    <cellStyle name="Normal GHG Textfiels Bold 2 2 6 15" xfId="22443"/>
    <cellStyle name="Normal GHG Textfiels Bold 2 2 6 15 2" xfId="22444"/>
    <cellStyle name="Normal GHG Textfiels Bold 2 2 6 16" xfId="22445"/>
    <cellStyle name="Normal GHG Textfiels Bold 2 2 6 16 2" xfId="22446"/>
    <cellStyle name="Normal GHG Textfiels Bold 2 2 6 17" xfId="22447"/>
    <cellStyle name="Normal GHG Textfiels Bold 2 2 6 17 2" xfId="22448"/>
    <cellStyle name="Normal GHG Textfiels Bold 2 2 6 18" xfId="22449"/>
    <cellStyle name="Normal GHG Textfiels Bold 2 2 6 18 2" xfId="22450"/>
    <cellStyle name="Normal GHG Textfiels Bold 2 2 6 19" xfId="22451"/>
    <cellStyle name="Normal GHG Textfiels Bold 2 2 6 19 2" xfId="22452"/>
    <cellStyle name="Normal GHG Textfiels Bold 2 2 6 2" xfId="22453"/>
    <cellStyle name="Normal GHG Textfiels Bold 2 2 6 2 2" xfId="22454"/>
    <cellStyle name="Normal GHG Textfiels Bold 2 2 6 2 2 2" xfId="22455"/>
    <cellStyle name="Normal GHG Textfiels Bold 2 2 6 2 3" xfId="22456"/>
    <cellStyle name="Normal GHG Textfiels Bold 2 2 6 2 3 2" xfId="22457"/>
    <cellStyle name="Normal GHG Textfiels Bold 2 2 6 2 4" xfId="22458"/>
    <cellStyle name="Normal GHG Textfiels Bold 2 2 6 2 4 2" xfId="22459"/>
    <cellStyle name="Normal GHG Textfiels Bold 2 2 6 2 5" xfId="22460"/>
    <cellStyle name="Normal GHG Textfiels Bold 2 2 6 2 5 2" xfId="22461"/>
    <cellStyle name="Normal GHG Textfiels Bold 2 2 6 2 6" xfId="22462"/>
    <cellStyle name="Normal GHG Textfiels Bold 2 2 6 2 6 2" xfId="22463"/>
    <cellStyle name="Normal GHG Textfiels Bold 2 2 6 2 7" xfId="22464"/>
    <cellStyle name="Normal GHG Textfiels Bold 2 2 6 20" xfId="22465"/>
    <cellStyle name="Normal GHG Textfiels Bold 2 2 6 20 2" xfId="22466"/>
    <cellStyle name="Normal GHG Textfiels Bold 2 2 6 21" xfId="22467"/>
    <cellStyle name="Normal GHG Textfiels Bold 2 2 6 21 2" xfId="22468"/>
    <cellStyle name="Normal GHG Textfiels Bold 2 2 6 22" xfId="22469"/>
    <cellStyle name="Normal GHG Textfiels Bold 2 2 6 22 2" xfId="22470"/>
    <cellStyle name="Normal GHG Textfiels Bold 2 2 6 23" xfId="22471"/>
    <cellStyle name="Normal GHG Textfiels Bold 2 2 6 23 2" xfId="22472"/>
    <cellStyle name="Normal GHG Textfiels Bold 2 2 6 24" xfId="22473"/>
    <cellStyle name="Normal GHG Textfiels Bold 2 2 6 24 2" xfId="22474"/>
    <cellStyle name="Normal GHG Textfiels Bold 2 2 6 25" xfId="22475"/>
    <cellStyle name="Normal GHG Textfiels Bold 2 2 6 25 2" xfId="22476"/>
    <cellStyle name="Normal GHG Textfiels Bold 2 2 6 26" xfId="22477"/>
    <cellStyle name="Normal GHG Textfiels Bold 2 2 6 26 2" xfId="22478"/>
    <cellStyle name="Normal GHG Textfiels Bold 2 2 6 27" xfId="22479"/>
    <cellStyle name="Normal GHG Textfiels Bold 2 2 6 27 2" xfId="22480"/>
    <cellStyle name="Normal GHG Textfiels Bold 2 2 6 28" xfId="22481"/>
    <cellStyle name="Normal GHG Textfiels Bold 2 2 6 28 2" xfId="22482"/>
    <cellStyle name="Normal GHG Textfiels Bold 2 2 6 29" xfId="22483"/>
    <cellStyle name="Normal GHG Textfiels Bold 2 2 6 29 2" xfId="22484"/>
    <cellStyle name="Normal GHG Textfiels Bold 2 2 6 3" xfId="22485"/>
    <cellStyle name="Normal GHG Textfiels Bold 2 2 6 3 2" xfId="22486"/>
    <cellStyle name="Normal GHG Textfiels Bold 2 2 6 3 2 2" xfId="22487"/>
    <cellStyle name="Normal GHG Textfiels Bold 2 2 6 3 3" xfId="22488"/>
    <cellStyle name="Normal GHG Textfiels Bold 2 2 6 3 3 2" xfId="22489"/>
    <cellStyle name="Normal GHG Textfiels Bold 2 2 6 3 4" xfId="22490"/>
    <cellStyle name="Normal GHG Textfiels Bold 2 2 6 3 4 2" xfId="22491"/>
    <cellStyle name="Normal GHG Textfiels Bold 2 2 6 3 5" xfId="22492"/>
    <cellStyle name="Normal GHG Textfiels Bold 2 2 6 3 5 2" xfId="22493"/>
    <cellStyle name="Normal GHG Textfiels Bold 2 2 6 3 6" xfId="22494"/>
    <cellStyle name="Normal GHG Textfiels Bold 2 2 6 3 6 2" xfId="22495"/>
    <cellStyle name="Normal GHG Textfiels Bold 2 2 6 3 7" xfId="22496"/>
    <cellStyle name="Normal GHG Textfiels Bold 2 2 6 30" xfId="22497"/>
    <cellStyle name="Normal GHG Textfiels Bold 2 2 6 30 2" xfId="22498"/>
    <cellStyle name="Normal GHG Textfiels Bold 2 2 6 31" xfId="22499"/>
    <cellStyle name="Normal GHG Textfiels Bold 2 2 6 31 2" xfId="22500"/>
    <cellStyle name="Normal GHG Textfiels Bold 2 2 6 32" xfId="22501"/>
    <cellStyle name="Normal GHG Textfiels Bold 2 2 6 32 2" xfId="22502"/>
    <cellStyle name="Normal GHG Textfiels Bold 2 2 6 33" xfId="22503"/>
    <cellStyle name="Normal GHG Textfiels Bold 2 2 6 34" xfId="22504"/>
    <cellStyle name="Normal GHG Textfiels Bold 2 2 6 35" xfId="22505"/>
    <cellStyle name="Normal GHG Textfiels Bold 2 2 6 36" xfId="22506"/>
    <cellStyle name="Normal GHG Textfiels Bold 2 2 6 37" xfId="22507"/>
    <cellStyle name="Normal GHG Textfiels Bold 2 2 6 4" xfId="22508"/>
    <cellStyle name="Normal GHG Textfiels Bold 2 2 6 4 2" xfId="22509"/>
    <cellStyle name="Normal GHG Textfiels Bold 2 2 6 5" xfId="22510"/>
    <cellStyle name="Normal GHG Textfiels Bold 2 2 6 5 2" xfId="22511"/>
    <cellStyle name="Normal GHG Textfiels Bold 2 2 6 6" xfId="22512"/>
    <cellStyle name="Normal GHG Textfiels Bold 2 2 6 6 2" xfId="22513"/>
    <cellStyle name="Normal GHG Textfiels Bold 2 2 6 7" xfId="22514"/>
    <cellStyle name="Normal GHG Textfiels Bold 2 2 6 7 2" xfId="22515"/>
    <cellStyle name="Normal GHG Textfiels Bold 2 2 6 8" xfId="22516"/>
    <cellStyle name="Normal GHG Textfiels Bold 2 2 6 8 2" xfId="22517"/>
    <cellStyle name="Normal GHG Textfiels Bold 2 2 6 9" xfId="22518"/>
    <cellStyle name="Normal GHG Textfiels Bold 2 2 6 9 2" xfId="22519"/>
    <cellStyle name="Normal GHG Textfiels Bold 2 2 7" xfId="22520"/>
    <cellStyle name="Normal GHG Textfiels Bold 2 2 7 10" xfId="22521"/>
    <cellStyle name="Normal GHG Textfiels Bold 2 2 7 10 2" xfId="22522"/>
    <cellStyle name="Normal GHG Textfiels Bold 2 2 7 11" xfId="22523"/>
    <cellStyle name="Normal GHG Textfiels Bold 2 2 7 11 2" xfId="22524"/>
    <cellStyle name="Normal GHG Textfiels Bold 2 2 7 12" xfId="22525"/>
    <cellStyle name="Normal GHG Textfiels Bold 2 2 7 12 2" xfId="22526"/>
    <cellStyle name="Normal GHG Textfiels Bold 2 2 7 13" xfId="22527"/>
    <cellStyle name="Normal GHG Textfiels Bold 2 2 7 13 2" xfId="22528"/>
    <cellStyle name="Normal GHG Textfiels Bold 2 2 7 14" xfId="22529"/>
    <cellStyle name="Normal GHG Textfiels Bold 2 2 7 14 2" xfId="22530"/>
    <cellStyle name="Normal GHG Textfiels Bold 2 2 7 15" xfId="22531"/>
    <cellStyle name="Normal GHG Textfiels Bold 2 2 7 15 2" xfId="22532"/>
    <cellStyle name="Normal GHG Textfiels Bold 2 2 7 16" xfId="22533"/>
    <cellStyle name="Normal GHG Textfiels Bold 2 2 7 16 2" xfId="22534"/>
    <cellStyle name="Normal GHG Textfiels Bold 2 2 7 17" xfId="22535"/>
    <cellStyle name="Normal GHG Textfiels Bold 2 2 7 17 2" xfId="22536"/>
    <cellStyle name="Normal GHG Textfiels Bold 2 2 7 18" xfId="22537"/>
    <cellStyle name="Normal GHG Textfiels Bold 2 2 7 18 2" xfId="22538"/>
    <cellStyle name="Normal GHG Textfiels Bold 2 2 7 19" xfId="22539"/>
    <cellStyle name="Normal GHG Textfiels Bold 2 2 7 19 2" xfId="22540"/>
    <cellStyle name="Normal GHG Textfiels Bold 2 2 7 2" xfId="22541"/>
    <cellStyle name="Normal GHG Textfiels Bold 2 2 7 2 2" xfId="22542"/>
    <cellStyle name="Normal GHG Textfiels Bold 2 2 7 2 2 2" xfId="22543"/>
    <cellStyle name="Normal GHG Textfiels Bold 2 2 7 2 3" xfId="22544"/>
    <cellStyle name="Normal GHG Textfiels Bold 2 2 7 2 3 2" xfId="22545"/>
    <cellStyle name="Normal GHG Textfiels Bold 2 2 7 2 4" xfId="22546"/>
    <cellStyle name="Normal GHG Textfiels Bold 2 2 7 2 4 2" xfId="22547"/>
    <cellStyle name="Normal GHG Textfiels Bold 2 2 7 2 5" xfId="22548"/>
    <cellStyle name="Normal GHG Textfiels Bold 2 2 7 2 5 2" xfId="22549"/>
    <cellStyle name="Normal GHG Textfiels Bold 2 2 7 2 6" xfId="22550"/>
    <cellStyle name="Normal GHG Textfiels Bold 2 2 7 2 6 2" xfId="22551"/>
    <cellStyle name="Normal GHG Textfiels Bold 2 2 7 2 7" xfId="22552"/>
    <cellStyle name="Normal GHG Textfiels Bold 2 2 7 20" xfId="22553"/>
    <cellStyle name="Normal GHG Textfiels Bold 2 2 7 20 2" xfId="22554"/>
    <cellStyle name="Normal GHG Textfiels Bold 2 2 7 21" xfId="22555"/>
    <cellStyle name="Normal GHG Textfiels Bold 2 2 7 21 2" xfId="22556"/>
    <cellStyle name="Normal GHG Textfiels Bold 2 2 7 22" xfId="22557"/>
    <cellStyle name="Normal GHG Textfiels Bold 2 2 7 22 2" xfId="22558"/>
    <cellStyle name="Normal GHG Textfiels Bold 2 2 7 23" xfId="22559"/>
    <cellStyle name="Normal GHG Textfiels Bold 2 2 7 23 2" xfId="22560"/>
    <cellStyle name="Normal GHG Textfiels Bold 2 2 7 24" xfId="22561"/>
    <cellStyle name="Normal GHG Textfiels Bold 2 2 7 24 2" xfId="22562"/>
    <cellStyle name="Normal GHG Textfiels Bold 2 2 7 25" xfId="22563"/>
    <cellStyle name="Normal GHG Textfiels Bold 2 2 7 25 2" xfId="22564"/>
    <cellStyle name="Normal GHG Textfiels Bold 2 2 7 26" xfId="22565"/>
    <cellStyle name="Normal GHG Textfiels Bold 2 2 7 26 2" xfId="22566"/>
    <cellStyle name="Normal GHG Textfiels Bold 2 2 7 27" xfId="22567"/>
    <cellStyle name="Normal GHG Textfiels Bold 2 2 7 27 2" xfId="22568"/>
    <cellStyle name="Normal GHG Textfiels Bold 2 2 7 28" xfId="22569"/>
    <cellStyle name="Normal GHG Textfiels Bold 2 2 7 28 2" xfId="22570"/>
    <cellStyle name="Normal GHG Textfiels Bold 2 2 7 29" xfId="22571"/>
    <cellStyle name="Normal GHG Textfiels Bold 2 2 7 29 2" xfId="22572"/>
    <cellStyle name="Normal GHG Textfiels Bold 2 2 7 3" xfId="22573"/>
    <cellStyle name="Normal GHG Textfiels Bold 2 2 7 3 2" xfId="22574"/>
    <cellStyle name="Normal GHG Textfiels Bold 2 2 7 3 2 2" xfId="22575"/>
    <cellStyle name="Normal GHG Textfiels Bold 2 2 7 3 3" xfId="22576"/>
    <cellStyle name="Normal GHG Textfiels Bold 2 2 7 3 3 2" xfId="22577"/>
    <cellStyle name="Normal GHG Textfiels Bold 2 2 7 3 4" xfId="22578"/>
    <cellStyle name="Normal GHG Textfiels Bold 2 2 7 3 4 2" xfId="22579"/>
    <cellStyle name="Normal GHG Textfiels Bold 2 2 7 3 5" xfId="22580"/>
    <cellStyle name="Normal GHG Textfiels Bold 2 2 7 3 5 2" xfId="22581"/>
    <cellStyle name="Normal GHG Textfiels Bold 2 2 7 3 6" xfId="22582"/>
    <cellStyle name="Normal GHG Textfiels Bold 2 2 7 3 6 2" xfId="22583"/>
    <cellStyle name="Normal GHG Textfiels Bold 2 2 7 3 7" xfId="22584"/>
    <cellStyle name="Normal GHG Textfiels Bold 2 2 7 30" xfId="22585"/>
    <cellStyle name="Normal GHG Textfiels Bold 2 2 7 30 2" xfId="22586"/>
    <cellStyle name="Normal GHG Textfiels Bold 2 2 7 31" xfId="22587"/>
    <cellStyle name="Normal GHG Textfiels Bold 2 2 7 31 2" xfId="22588"/>
    <cellStyle name="Normal GHG Textfiels Bold 2 2 7 32" xfId="22589"/>
    <cellStyle name="Normal GHG Textfiels Bold 2 2 7 32 2" xfId="22590"/>
    <cellStyle name="Normal GHG Textfiels Bold 2 2 7 33" xfId="22591"/>
    <cellStyle name="Normal GHG Textfiels Bold 2 2 7 34" xfId="22592"/>
    <cellStyle name="Normal GHG Textfiels Bold 2 2 7 35" xfId="22593"/>
    <cellStyle name="Normal GHG Textfiels Bold 2 2 7 36" xfId="22594"/>
    <cellStyle name="Normal GHG Textfiels Bold 2 2 7 37" xfId="22595"/>
    <cellStyle name="Normal GHG Textfiels Bold 2 2 7 4" xfId="22596"/>
    <cellStyle name="Normal GHG Textfiels Bold 2 2 7 4 2" xfId="22597"/>
    <cellStyle name="Normal GHG Textfiels Bold 2 2 7 5" xfId="22598"/>
    <cellStyle name="Normal GHG Textfiels Bold 2 2 7 5 2" xfId="22599"/>
    <cellStyle name="Normal GHG Textfiels Bold 2 2 7 6" xfId="22600"/>
    <cellStyle name="Normal GHG Textfiels Bold 2 2 7 6 2" xfId="22601"/>
    <cellStyle name="Normal GHG Textfiels Bold 2 2 7 7" xfId="22602"/>
    <cellStyle name="Normal GHG Textfiels Bold 2 2 7 7 2" xfId="22603"/>
    <cellStyle name="Normal GHG Textfiels Bold 2 2 7 8" xfId="22604"/>
    <cellStyle name="Normal GHG Textfiels Bold 2 2 7 8 2" xfId="22605"/>
    <cellStyle name="Normal GHG Textfiels Bold 2 2 7 9" xfId="22606"/>
    <cellStyle name="Normal GHG Textfiels Bold 2 2 7 9 2" xfId="22607"/>
    <cellStyle name="Normal GHG Textfiels Bold 2 2 8" xfId="22608"/>
    <cellStyle name="Normal GHG Textfiels Bold 2 2 8 10" xfId="22609"/>
    <cellStyle name="Normal GHG Textfiels Bold 2 2 8 10 2" xfId="22610"/>
    <cellStyle name="Normal GHG Textfiels Bold 2 2 8 11" xfId="22611"/>
    <cellStyle name="Normal GHG Textfiels Bold 2 2 8 11 2" xfId="22612"/>
    <cellStyle name="Normal GHG Textfiels Bold 2 2 8 12" xfId="22613"/>
    <cellStyle name="Normal GHG Textfiels Bold 2 2 8 12 2" xfId="22614"/>
    <cellStyle name="Normal GHG Textfiels Bold 2 2 8 13" xfId="22615"/>
    <cellStyle name="Normal GHG Textfiels Bold 2 2 8 13 2" xfId="22616"/>
    <cellStyle name="Normal GHG Textfiels Bold 2 2 8 14" xfId="22617"/>
    <cellStyle name="Normal GHG Textfiels Bold 2 2 8 14 2" xfId="22618"/>
    <cellStyle name="Normal GHG Textfiels Bold 2 2 8 15" xfId="22619"/>
    <cellStyle name="Normal GHG Textfiels Bold 2 2 8 15 2" xfId="22620"/>
    <cellStyle name="Normal GHG Textfiels Bold 2 2 8 16" xfId="22621"/>
    <cellStyle name="Normal GHG Textfiels Bold 2 2 8 16 2" xfId="22622"/>
    <cellStyle name="Normal GHG Textfiels Bold 2 2 8 17" xfId="22623"/>
    <cellStyle name="Normal GHG Textfiels Bold 2 2 8 17 2" xfId="22624"/>
    <cellStyle name="Normal GHG Textfiels Bold 2 2 8 18" xfId="22625"/>
    <cellStyle name="Normal GHG Textfiels Bold 2 2 8 18 2" xfId="22626"/>
    <cellStyle name="Normal GHG Textfiels Bold 2 2 8 19" xfId="22627"/>
    <cellStyle name="Normal GHG Textfiels Bold 2 2 8 19 2" xfId="22628"/>
    <cellStyle name="Normal GHG Textfiels Bold 2 2 8 2" xfId="22629"/>
    <cellStyle name="Normal GHG Textfiels Bold 2 2 8 2 2" xfId="22630"/>
    <cellStyle name="Normal GHG Textfiels Bold 2 2 8 2 2 2" xfId="22631"/>
    <cellStyle name="Normal GHG Textfiels Bold 2 2 8 2 3" xfId="22632"/>
    <cellStyle name="Normal GHG Textfiels Bold 2 2 8 2 3 2" xfId="22633"/>
    <cellStyle name="Normal GHG Textfiels Bold 2 2 8 2 4" xfId="22634"/>
    <cellStyle name="Normal GHG Textfiels Bold 2 2 8 2 4 2" xfId="22635"/>
    <cellStyle name="Normal GHG Textfiels Bold 2 2 8 2 5" xfId="22636"/>
    <cellStyle name="Normal GHG Textfiels Bold 2 2 8 2 5 2" xfId="22637"/>
    <cellStyle name="Normal GHG Textfiels Bold 2 2 8 2 6" xfId="22638"/>
    <cellStyle name="Normal GHG Textfiels Bold 2 2 8 2 6 2" xfId="22639"/>
    <cellStyle name="Normal GHG Textfiels Bold 2 2 8 2 7" xfId="22640"/>
    <cellStyle name="Normal GHG Textfiels Bold 2 2 8 20" xfId="22641"/>
    <cellStyle name="Normal GHG Textfiels Bold 2 2 8 20 2" xfId="22642"/>
    <cellStyle name="Normal GHG Textfiels Bold 2 2 8 21" xfId="22643"/>
    <cellStyle name="Normal GHG Textfiels Bold 2 2 8 21 2" xfId="22644"/>
    <cellStyle name="Normal GHG Textfiels Bold 2 2 8 22" xfId="22645"/>
    <cellStyle name="Normal GHG Textfiels Bold 2 2 8 22 2" xfId="22646"/>
    <cellStyle name="Normal GHG Textfiels Bold 2 2 8 23" xfId="22647"/>
    <cellStyle name="Normal GHG Textfiels Bold 2 2 8 23 2" xfId="22648"/>
    <cellStyle name="Normal GHG Textfiels Bold 2 2 8 24" xfId="22649"/>
    <cellStyle name="Normal GHG Textfiels Bold 2 2 8 24 2" xfId="22650"/>
    <cellStyle name="Normal GHG Textfiels Bold 2 2 8 25" xfId="22651"/>
    <cellStyle name="Normal GHG Textfiels Bold 2 2 8 25 2" xfId="22652"/>
    <cellStyle name="Normal GHG Textfiels Bold 2 2 8 26" xfId="22653"/>
    <cellStyle name="Normal GHG Textfiels Bold 2 2 8 26 2" xfId="22654"/>
    <cellStyle name="Normal GHG Textfiels Bold 2 2 8 27" xfId="22655"/>
    <cellStyle name="Normal GHG Textfiels Bold 2 2 8 27 2" xfId="22656"/>
    <cellStyle name="Normal GHG Textfiels Bold 2 2 8 28" xfId="22657"/>
    <cellStyle name="Normal GHG Textfiels Bold 2 2 8 28 2" xfId="22658"/>
    <cellStyle name="Normal GHG Textfiels Bold 2 2 8 29" xfId="22659"/>
    <cellStyle name="Normal GHG Textfiels Bold 2 2 8 29 2" xfId="22660"/>
    <cellStyle name="Normal GHG Textfiels Bold 2 2 8 3" xfId="22661"/>
    <cellStyle name="Normal GHG Textfiels Bold 2 2 8 3 2" xfId="22662"/>
    <cellStyle name="Normal GHG Textfiels Bold 2 2 8 3 2 2" xfId="22663"/>
    <cellStyle name="Normal GHG Textfiels Bold 2 2 8 3 3" xfId="22664"/>
    <cellStyle name="Normal GHG Textfiels Bold 2 2 8 3 3 2" xfId="22665"/>
    <cellStyle name="Normal GHG Textfiels Bold 2 2 8 3 4" xfId="22666"/>
    <cellStyle name="Normal GHG Textfiels Bold 2 2 8 3 4 2" xfId="22667"/>
    <cellStyle name="Normal GHG Textfiels Bold 2 2 8 3 5" xfId="22668"/>
    <cellStyle name="Normal GHG Textfiels Bold 2 2 8 3 5 2" xfId="22669"/>
    <cellStyle name="Normal GHG Textfiels Bold 2 2 8 3 6" xfId="22670"/>
    <cellStyle name="Normal GHG Textfiels Bold 2 2 8 3 6 2" xfId="22671"/>
    <cellStyle name="Normal GHG Textfiels Bold 2 2 8 3 7" xfId="22672"/>
    <cellStyle name="Normal GHG Textfiels Bold 2 2 8 30" xfId="22673"/>
    <cellStyle name="Normal GHG Textfiels Bold 2 2 8 30 2" xfId="22674"/>
    <cellStyle name="Normal GHG Textfiels Bold 2 2 8 31" xfId="22675"/>
    <cellStyle name="Normal GHG Textfiels Bold 2 2 8 31 2" xfId="22676"/>
    <cellStyle name="Normal GHG Textfiels Bold 2 2 8 32" xfId="22677"/>
    <cellStyle name="Normal GHG Textfiels Bold 2 2 8 32 2" xfId="22678"/>
    <cellStyle name="Normal GHG Textfiels Bold 2 2 8 33" xfId="22679"/>
    <cellStyle name="Normal GHG Textfiels Bold 2 2 8 34" xfId="22680"/>
    <cellStyle name="Normal GHG Textfiels Bold 2 2 8 35" xfId="22681"/>
    <cellStyle name="Normal GHG Textfiels Bold 2 2 8 36" xfId="22682"/>
    <cellStyle name="Normal GHG Textfiels Bold 2 2 8 37" xfId="22683"/>
    <cellStyle name="Normal GHG Textfiels Bold 2 2 8 4" xfId="22684"/>
    <cellStyle name="Normal GHG Textfiels Bold 2 2 8 4 2" xfId="22685"/>
    <cellStyle name="Normal GHG Textfiels Bold 2 2 8 5" xfId="22686"/>
    <cellStyle name="Normal GHG Textfiels Bold 2 2 8 5 2" xfId="22687"/>
    <cellStyle name="Normal GHG Textfiels Bold 2 2 8 6" xfId="22688"/>
    <cellStyle name="Normal GHG Textfiels Bold 2 2 8 6 2" xfId="22689"/>
    <cellStyle name="Normal GHG Textfiels Bold 2 2 8 7" xfId="22690"/>
    <cellStyle name="Normal GHG Textfiels Bold 2 2 8 7 2" xfId="22691"/>
    <cellStyle name="Normal GHG Textfiels Bold 2 2 8 8" xfId="22692"/>
    <cellStyle name="Normal GHG Textfiels Bold 2 2 8 8 2" xfId="22693"/>
    <cellStyle name="Normal GHG Textfiels Bold 2 2 8 9" xfId="22694"/>
    <cellStyle name="Normal GHG Textfiels Bold 2 2 8 9 2" xfId="22695"/>
    <cellStyle name="Normal GHG Textfiels Bold 2 2 9" xfId="22696"/>
    <cellStyle name="Normal GHG Textfiels Bold 2 2 9 10" xfId="22697"/>
    <cellStyle name="Normal GHG Textfiels Bold 2 2 9 10 2" xfId="22698"/>
    <cellStyle name="Normal GHG Textfiels Bold 2 2 9 11" xfId="22699"/>
    <cellStyle name="Normal GHG Textfiels Bold 2 2 9 11 2" xfId="22700"/>
    <cellStyle name="Normal GHG Textfiels Bold 2 2 9 12" xfId="22701"/>
    <cellStyle name="Normal GHG Textfiels Bold 2 2 9 12 2" xfId="22702"/>
    <cellStyle name="Normal GHG Textfiels Bold 2 2 9 13" xfId="22703"/>
    <cellStyle name="Normal GHG Textfiels Bold 2 2 9 13 2" xfId="22704"/>
    <cellStyle name="Normal GHG Textfiels Bold 2 2 9 14" xfId="22705"/>
    <cellStyle name="Normal GHG Textfiels Bold 2 2 9 14 2" xfId="22706"/>
    <cellStyle name="Normal GHG Textfiels Bold 2 2 9 15" xfId="22707"/>
    <cellStyle name="Normal GHG Textfiels Bold 2 2 9 15 2" xfId="22708"/>
    <cellStyle name="Normal GHG Textfiels Bold 2 2 9 16" xfId="22709"/>
    <cellStyle name="Normal GHG Textfiels Bold 2 2 9 16 2" xfId="22710"/>
    <cellStyle name="Normal GHG Textfiels Bold 2 2 9 17" xfId="22711"/>
    <cellStyle name="Normal GHG Textfiels Bold 2 2 9 17 2" xfId="22712"/>
    <cellStyle name="Normal GHG Textfiels Bold 2 2 9 18" xfId="22713"/>
    <cellStyle name="Normal GHG Textfiels Bold 2 2 9 18 2" xfId="22714"/>
    <cellStyle name="Normal GHG Textfiels Bold 2 2 9 19" xfId="22715"/>
    <cellStyle name="Normal GHG Textfiels Bold 2 2 9 19 2" xfId="22716"/>
    <cellStyle name="Normal GHG Textfiels Bold 2 2 9 2" xfId="22717"/>
    <cellStyle name="Normal GHG Textfiels Bold 2 2 9 2 2" xfId="22718"/>
    <cellStyle name="Normal GHG Textfiels Bold 2 2 9 2 2 2" xfId="22719"/>
    <cellStyle name="Normal GHG Textfiels Bold 2 2 9 2 3" xfId="22720"/>
    <cellStyle name="Normal GHG Textfiels Bold 2 2 9 2 3 2" xfId="22721"/>
    <cellStyle name="Normal GHG Textfiels Bold 2 2 9 2 4" xfId="22722"/>
    <cellStyle name="Normal GHG Textfiels Bold 2 2 9 2 4 2" xfId="22723"/>
    <cellStyle name="Normal GHG Textfiels Bold 2 2 9 2 5" xfId="22724"/>
    <cellStyle name="Normal GHG Textfiels Bold 2 2 9 2 5 2" xfId="22725"/>
    <cellStyle name="Normal GHG Textfiels Bold 2 2 9 2 6" xfId="22726"/>
    <cellStyle name="Normal GHG Textfiels Bold 2 2 9 2 6 2" xfId="22727"/>
    <cellStyle name="Normal GHG Textfiels Bold 2 2 9 2 7" xfId="22728"/>
    <cellStyle name="Normal GHG Textfiels Bold 2 2 9 20" xfId="22729"/>
    <cellStyle name="Normal GHG Textfiels Bold 2 2 9 20 2" xfId="22730"/>
    <cellStyle name="Normal GHG Textfiels Bold 2 2 9 21" xfId="22731"/>
    <cellStyle name="Normal GHG Textfiels Bold 2 2 9 21 2" xfId="22732"/>
    <cellStyle name="Normal GHG Textfiels Bold 2 2 9 22" xfId="22733"/>
    <cellStyle name="Normal GHG Textfiels Bold 2 2 9 22 2" xfId="22734"/>
    <cellStyle name="Normal GHG Textfiels Bold 2 2 9 23" xfId="22735"/>
    <cellStyle name="Normal GHG Textfiels Bold 2 2 9 23 2" xfId="22736"/>
    <cellStyle name="Normal GHG Textfiels Bold 2 2 9 24" xfId="22737"/>
    <cellStyle name="Normal GHG Textfiels Bold 2 2 9 24 2" xfId="22738"/>
    <cellStyle name="Normal GHG Textfiels Bold 2 2 9 25" xfId="22739"/>
    <cellStyle name="Normal GHG Textfiels Bold 2 2 9 25 2" xfId="22740"/>
    <cellStyle name="Normal GHG Textfiels Bold 2 2 9 26" xfId="22741"/>
    <cellStyle name="Normal GHG Textfiels Bold 2 2 9 26 2" xfId="22742"/>
    <cellStyle name="Normal GHG Textfiels Bold 2 2 9 27" xfId="22743"/>
    <cellStyle name="Normal GHG Textfiels Bold 2 2 9 27 2" xfId="22744"/>
    <cellStyle name="Normal GHG Textfiels Bold 2 2 9 28" xfId="22745"/>
    <cellStyle name="Normal GHG Textfiels Bold 2 2 9 28 2" xfId="22746"/>
    <cellStyle name="Normal GHG Textfiels Bold 2 2 9 29" xfId="22747"/>
    <cellStyle name="Normal GHG Textfiels Bold 2 2 9 29 2" xfId="22748"/>
    <cellStyle name="Normal GHG Textfiels Bold 2 2 9 3" xfId="22749"/>
    <cellStyle name="Normal GHG Textfiels Bold 2 2 9 3 2" xfId="22750"/>
    <cellStyle name="Normal GHG Textfiels Bold 2 2 9 3 2 2" xfId="22751"/>
    <cellStyle name="Normal GHG Textfiels Bold 2 2 9 3 3" xfId="22752"/>
    <cellStyle name="Normal GHG Textfiels Bold 2 2 9 3 3 2" xfId="22753"/>
    <cellStyle name="Normal GHG Textfiels Bold 2 2 9 3 4" xfId="22754"/>
    <cellStyle name="Normal GHG Textfiels Bold 2 2 9 3 4 2" xfId="22755"/>
    <cellStyle name="Normal GHG Textfiels Bold 2 2 9 3 5" xfId="22756"/>
    <cellStyle name="Normal GHG Textfiels Bold 2 2 9 3 5 2" xfId="22757"/>
    <cellStyle name="Normal GHG Textfiels Bold 2 2 9 3 6" xfId="22758"/>
    <cellStyle name="Normal GHG Textfiels Bold 2 2 9 3 6 2" xfId="22759"/>
    <cellStyle name="Normal GHG Textfiels Bold 2 2 9 3 7" xfId="22760"/>
    <cellStyle name="Normal GHG Textfiels Bold 2 2 9 30" xfId="22761"/>
    <cellStyle name="Normal GHG Textfiels Bold 2 2 9 30 2" xfId="22762"/>
    <cellStyle name="Normal GHG Textfiels Bold 2 2 9 31" xfId="22763"/>
    <cellStyle name="Normal GHG Textfiels Bold 2 2 9 31 2" xfId="22764"/>
    <cellStyle name="Normal GHG Textfiels Bold 2 2 9 32" xfId="22765"/>
    <cellStyle name="Normal GHG Textfiels Bold 2 2 9 32 2" xfId="22766"/>
    <cellStyle name="Normal GHG Textfiels Bold 2 2 9 33" xfId="22767"/>
    <cellStyle name="Normal GHG Textfiels Bold 2 2 9 34" xfId="22768"/>
    <cellStyle name="Normal GHG Textfiels Bold 2 2 9 35" xfId="22769"/>
    <cellStyle name="Normal GHG Textfiels Bold 2 2 9 36" xfId="22770"/>
    <cellStyle name="Normal GHG Textfiels Bold 2 2 9 37" xfId="22771"/>
    <cellStyle name="Normal GHG Textfiels Bold 2 2 9 4" xfId="22772"/>
    <cellStyle name="Normal GHG Textfiels Bold 2 2 9 4 2" xfId="22773"/>
    <cellStyle name="Normal GHG Textfiels Bold 2 2 9 5" xfId="22774"/>
    <cellStyle name="Normal GHG Textfiels Bold 2 2 9 5 2" xfId="22775"/>
    <cellStyle name="Normal GHG Textfiels Bold 2 2 9 6" xfId="22776"/>
    <cellStyle name="Normal GHG Textfiels Bold 2 2 9 6 2" xfId="22777"/>
    <cellStyle name="Normal GHG Textfiels Bold 2 2 9 7" xfId="22778"/>
    <cellStyle name="Normal GHG Textfiels Bold 2 2 9 7 2" xfId="22779"/>
    <cellStyle name="Normal GHG Textfiels Bold 2 2 9 8" xfId="22780"/>
    <cellStyle name="Normal GHG Textfiels Bold 2 2 9 8 2" xfId="22781"/>
    <cellStyle name="Normal GHG Textfiels Bold 2 2 9 9" xfId="22782"/>
    <cellStyle name="Normal GHG Textfiels Bold 2 2 9 9 2" xfId="22783"/>
    <cellStyle name="Normal GHG Textfiels Bold 2 20" xfId="22784"/>
    <cellStyle name="Normal GHG Textfiels Bold 2 20 2" xfId="22785"/>
    <cellStyle name="Normal GHG Textfiels Bold 2 21" xfId="22786"/>
    <cellStyle name="Normal GHG Textfiels Bold 2 21 2" xfId="22787"/>
    <cellStyle name="Normal GHG Textfiels Bold 2 22" xfId="22788"/>
    <cellStyle name="Normal GHG Textfiels Bold 2 22 2" xfId="22789"/>
    <cellStyle name="Normal GHG Textfiels Bold 2 23" xfId="22790"/>
    <cellStyle name="Normal GHG Textfiels Bold 2 23 2" xfId="22791"/>
    <cellStyle name="Normal GHG Textfiels Bold 2 24" xfId="22792"/>
    <cellStyle name="Normal GHG Textfiels Bold 2 24 2" xfId="22793"/>
    <cellStyle name="Normal GHG Textfiels Bold 2 25" xfId="22794"/>
    <cellStyle name="Normal GHG Textfiels Bold 2 26" xfId="22795"/>
    <cellStyle name="Normal GHG Textfiels Bold 2 3" xfId="22796"/>
    <cellStyle name="Normal GHG Textfiels Bold 2 3 10" xfId="22797"/>
    <cellStyle name="Normal GHG Textfiels Bold 2 3 10 10" xfId="22798"/>
    <cellStyle name="Normal GHG Textfiels Bold 2 3 10 10 2" xfId="22799"/>
    <cellStyle name="Normal GHG Textfiels Bold 2 3 10 11" xfId="22800"/>
    <cellStyle name="Normal GHG Textfiels Bold 2 3 10 11 2" xfId="22801"/>
    <cellStyle name="Normal GHG Textfiels Bold 2 3 10 12" xfId="22802"/>
    <cellStyle name="Normal GHG Textfiels Bold 2 3 10 12 2" xfId="22803"/>
    <cellStyle name="Normal GHG Textfiels Bold 2 3 10 13" xfId="22804"/>
    <cellStyle name="Normal GHG Textfiels Bold 2 3 10 13 2" xfId="22805"/>
    <cellStyle name="Normal GHG Textfiels Bold 2 3 10 14" xfId="22806"/>
    <cellStyle name="Normal GHG Textfiels Bold 2 3 10 14 2" xfId="22807"/>
    <cellStyle name="Normal GHG Textfiels Bold 2 3 10 15" xfId="22808"/>
    <cellStyle name="Normal GHG Textfiels Bold 2 3 10 15 2" xfId="22809"/>
    <cellStyle name="Normal GHG Textfiels Bold 2 3 10 16" xfId="22810"/>
    <cellStyle name="Normal GHG Textfiels Bold 2 3 10 16 2" xfId="22811"/>
    <cellStyle name="Normal GHG Textfiels Bold 2 3 10 17" xfId="22812"/>
    <cellStyle name="Normal GHG Textfiels Bold 2 3 10 17 2" xfId="22813"/>
    <cellStyle name="Normal GHG Textfiels Bold 2 3 10 18" xfId="22814"/>
    <cellStyle name="Normal GHG Textfiels Bold 2 3 10 18 2" xfId="22815"/>
    <cellStyle name="Normal GHG Textfiels Bold 2 3 10 19" xfId="22816"/>
    <cellStyle name="Normal GHG Textfiels Bold 2 3 10 19 2" xfId="22817"/>
    <cellStyle name="Normal GHG Textfiels Bold 2 3 10 2" xfId="22818"/>
    <cellStyle name="Normal GHG Textfiels Bold 2 3 10 2 2" xfId="22819"/>
    <cellStyle name="Normal GHG Textfiels Bold 2 3 10 2 2 2" xfId="22820"/>
    <cellStyle name="Normal GHG Textfiels Bold 2 3 10 2 3" xfId="22821"/>
    <cellStyle name="Normal GHG Textfiels Bold 2 3 10 2 3 2" xfId="22822"/>
    <cellStyle name="Normal GHG Textfiels Bold 2 3 10 2 4" xfId="22823"/>
    <cellStyle name="Normal GHG Textfiels Bold 2 3 10 2 4 2" xfId="22824"/>
    <cellStyle name="Normal GHG Textfiels Bold 2 3 10 2 5" xfId="22825"/>
    <cellStyle name="Normal GHG Textfiels Bold 2 3 10 2 5 2" xfId="22826"/>
    <cellStyle name="Normal GHG Textfiels Bold 2 3 10 2 6" xfId="22827"/>
    <cellStyle name="Normal GHG Textfiels Bold 2 3 10 2 6 2" xfId="22828"/>
    <cellStyle name="Normal GHG Textfiels Bold 2 3 10 2 7" xfId="22829"/>
    <cellStyle name="Normal GHG Textfiels Bold 2 3 10 20" xfId="22830"/>
    <cellStyle name="Normal GHG Textfiels Bold 2 3 10 20 2" xfId="22831"/>
    <cellStyle name="Normal GHG Textfiels Bold 2 3 10 21" xfId="22832"/>
    <cellStyle name="Normal GHG Textfiels Bold 2 3 10 21 2" xfId="22833"/>
    <cellStyle name="Normal GHG Textfiels Bold 2 3 10 22" xfId="22834"/>
    <cellStyle name="Normal GHG Textfiels Bold 2 3 10 22 2" xfId="22835"/>
    <cellStyle name="Normal GHG Textfiels Bold 2 3 10 23" xfId="22836"/>
    <cellStyle name="Normal GHG Textfiels Bold 2 3 10 23 2" xfId="22837"/>
    <cellStyle name="Normal GHG Textfiels Bold 2 3 10 24" xfId="22838"/>
    <cellStyle name="Normal GHG Textfiels Bold 2 3 10 24 2" xfId="22839"/>
    <cellStyle name="Normal GHG Textfiels Bold 2 3 10 25" xfId="22840"/>
    <cellStyle name="Normal GHG Textfiels Bold 2 3 10 25 2" xfId="22841"/>
    <cellStyle name="Normal GHG Textfiels Bold 2 3 10 26" xfId="22842"/>
    <cellStyle name="Normal GHG Textfiels Bold 2 3 10 26 2" xfId="22843"/>
    <cellStyle name="Normal GHG Textfiels Bold 2 3 10 27" xfId="22844"/>
    <cellStyle name="Normal GHG Textfiels Bold 2 3 10 27 2" xfId="22845"/>
    <cellStyle name="Normal GHG Textfiels Bold 2 3 10 28" xfId="22846"/>
    <cellStyle name="Normal GHG Textfiels Bold 2 3 10 28 2" xfId="22847"/>
    <cellStyle name="Normal GHG Textfiels Bold 2 3 10 29" xfId="22848"/>
    <cellStyle name="Normal GHG Textfiels Bold 2 3 10 29 2" xfId="22849"/>
    <cellStyle name="Normal GHG Textfiels Bold 2 3 10 3" xfId="22850"/>
    <cellStyle name="Normal GHG Textfiels Bold 2 3 10 3 2" xfId="22851"/>
    <cellStyle name="Normal GHG Textfiels Bold 2 3 10 3 2 2" xfId="22852"/>
    <cellStyle name="Normal GHG Textfiels Bold 2 3 10 3 3" xfId="22853"/>
    <cellStyle name="Normal GHG Textfiels Bold 2 3 10 3 3 2" xfId="22854"/>
    <cellStyle name="Normal GHG Textfiels Bold 2 3 10 3 4" xfId="22855"/>
    <cellStyle name="Normal GHG Textfiels Bold 2 3 10 3 4 2" xfId="22856"/>
    <cellStyle name="Normal GHG Textfiels Bold 2 3 10 3 5" xfId="22857"/>
    <cellStyle name="Normal GHG Textfiels Bold 2 3 10 3 5 2" xfId="22858"/>
    <cellStyle name="Normal GHG Textfiels Bold 2 3 10 3 6" xfId="22859"/>
    <cellStyle name="Normal GHG Textfiels Bold 2 3 10 3 6 2" xfId="22860"/>
    <cellStyle name="Normal GHG Textfiels Bold 2 3 10 3 7" xfId="22861"/>
    <cellStyle name="Normal GHG Textfiels Bold 2 3 10 30" xfId="22862"/>
    <cellStyle name="Normal GHG Textfiels Bold 2 3 10 30 2" xfId="22863"/>
    <cellStyle name="Normal GHG Textfiels Bold 2 3 10 31" xfId="22864"/>
    <cellStyle name="Normal GHG Textfiels Bold 2 3 10 31 2" xfId="22865"/>
    <cellStyle name="Normal GHG Textfiels Bold 2 3 10 32" xfId="22866"/>
    <cellStyle name="Normal GHG Textfiels Bold 2 3 10 32 2" xfId="22867"/>
    <cellStyle name="Normal GHG Textfiels Bold 2 3 10 33" xfId="22868"/>
    <cellStyle name="Normal GHG Textfiels Bold 2 3 10 34" xfId="22869"/>
    <cellStyle name="Normal GHG Textfiels Bold 2 3 10 35" xfId="22870"/>
    <cellStyle name="Normal GHG Textfiels Bold 2 3 10 36" xfId="22871"/>
    <cellStyle name="Normal GHG Textfiels Bold 2 3 10 37" xfId="22872"/>
    <cellStyle name="Normal GHG Textfiels Bold 2 3 10 4" xfId="22873"/>
    <cellStyle name="Normal GHG Textfiels Bold 2 3 10 4 2" xfId="22874"/>
    <cellStyle name="Normal GHG Textfiels Bold 2 3 10 5" xfId="22875"/>
    <cellStyle name="Normal GHG Textfiels Bold 2 3 10 5 2" xfId="22876"/>
    <cellStyle name="Normal GHG Textfiels Bold 2 3 10 6" xfId="22877"/>
    <cellStyle name="Normal GHG Textfiels Bold 2 3 10 6 2" xfId="22878"/>
    <cellStyle name="Normal GHG Textfiels Bold 2 3 10 7" xfId="22879"/>
    <cellStyle name="Normal GHG Textfiels Bold 2 3 10 7 2" xfId="22880"/>
    <cellStyle name="Normal GHG Textfiels Bold 2 3 10 8" xfId="22881"/>
    <cellStyle name="Normal GHG Textfiels Bold 2 3 10 8 2" xfId="22882"/>
    <cellStyle name="Normal GHG Textfiels Bold 2 3 10 9" xfId="22883"/>
    <cellStyle name="Normal GHG Textfiels Bold 2 3 10 9 2" xfId="22884"/>
    <cellStyle name="Normal GHG Textfiels Bold 2 3 11" xfId="22885"/>
    <cellStyle name="Normal GHG Textfiels Bold 2 3 11 10" xfId="22886"/>
    <cellStyle name="Normal GHG Textfiels Bold 2 3 11 10 2" xfId="22887"/>
    <cellStyle name="Normal GHG Textfiels Bold 2 3 11 11" xfId="22888"/>
    <cellStyle name="Normal GHG Textfiels Bold 2 3 11 11 2" xfId="22889"/>
    <cellStyle name="Normal GHG Textfiels Bold 2 3 11 12" xfId="22890"/>
    <cellStyle name="Normal GHG Textfiels Bold 2 3 11 12 2" xfId="22891"/>
    <cellStyle name="Normal GHG Textfiels Bold 2 3 11 13" xfId="22892"/>
    <cellStyle name="Normal GHG Textfiels Bold 2 3 11 13 2" xfId="22893"/>
    <cellStyle name="Normal GHG Textfiels Bold 2 3 11 14" xfId="22894"/>
    <cellStyle name="Normal GHG Textfiels Bold 2 3 11 14 2" xfId="22895"/>
    <cellStyle name="Normal GHG Textfiels Bold 2 3 11 15" xfId="22896"/>
    <cellStyle name="Normal GHG Textfiels Bold 2 3 11 15 2" xfId="22897"/>
    <cellStyle name="Normal GHG Textfiels Bold 2 3 11 16" xfId="22898"/>
    <cellStyle name="Normal GHG Textfiels Bold 2 3 11 16 2" xfId="22899"/>
    <cellStyle name="Normal GHG Textfiels Bold 2 3 11 17" xfId="22900"/>
    <cellStyle name="Normal GHG Textfiels Bold 2 3 11 17 2" xfId="22901"/>
    <cellStyle name="Normal GHG Textfiels Bold 2 3 11 18" xfId="22902"/>
    <cellStyle name="Normal GHG Textfiels Bold 2 3 11 18 2" xfId="22903"/>
    <cellStyle name="Normal GHG Textfiels Bold 2 3 11 19" xfId="22904"/>
    <cellStyle name="Normal GHG Textfiels Bold 2 3 11 19 2" xfId="22905"/>
    <cellStyle name="Normal GHG Textfiels Bold 2 3 11 2" xfId="22906"/>
    <cellStyle name="Normal GHG Textfiels Bold 2 3 11 2 2" xfId="22907"/>
    <cellStyle name="Normal GHG Textfiels Bold 2 3 11 2 2 2" xfId="22908"/>
    <cellStyle name="Normal GHG Textfiels Bold 2 3 11 2 3" xfId="22909"/>
    <cellStyle name="Normal GHG Textfiels Bold 2 3 11 2 3 2" xfId="22910"/>
    <cellStyle name="Normal GHG Textfiels Bold 2 3 11 2 4" xfId="22911"/>
    <cellStyle name="Normal GHG Textfiels Bold 2 3 11 2 4 2" xfId="22912"/>
    <cellStyle name="Normal GHG Textfiels Bold 2 3 11 2 5" xfId="22913"/>
    <cellStyle name="Normal GHG Textfiels Bold 2 3 11 2 5 2" xfId="22914"/>
    <cellStyle name="Normal GHG Textfiels Bold 2 3 11 2 6" xfId="22915"/>
    <cellStyle name="Normal GHG Textfiels Bold 2 3 11 2 6 2" xfId="22916"/>
    <cellStyle name="Normal GHG Textfiels Bold 2 3 11 2 7" xfId="22917"/>
    <cellStyle name="Normal GHG Textfiels Bold 2 3 11 20" xfId="22918"/>
    <cellStyle name="Normal GHG Textfiels Bold 2 3 11 20 2" xfId="22919"/>
    <cellStyle name="Normal GHG Textfiels Bold 2 3 11 21" xfId="22920"/>
    <cellStyle name="Normal GHG Textfiels Bold 2 3 11 21 2" xfId="22921"/>
    <cellStyle name="Normal GHG Textfiels Bold 2 3 11 22" xfId="22922"/>
    <cellStyle name="Normal GHG Textfiels Bold 2 3 11 22 2" xfId="22923"/>
    <cellStyle name="Normal GHG Textfiels Bold 2 3 11 23" xfId="22924"/>
    <cellStyle name="Normal GHG Textfiels Bold 2 3 11 23 2" xfId="22925"/>
    <cellStyle name="Normal GHG Textfiels Bold 2 3 11 24" xfId="22926"/>
    <cellStyle name="Normal GHG Textfiels Bold 2 3 11 24 2" xfId="22927"/>
    <cellStyle name="Normal GHG Textfiels Bold 2 3 11 25" xfId="22928"/>
    <cellStyle name="Normal GHG Textfiels Bold 2 3 11 25 2" xfId="22929"/>
    <cellStyle name="Normal GHG Textfiels Bold 2 3 11 26" xfId="22930"/>
    <cellStyle name="Normal GHG Textfiels Bold 2 3 11 26 2" xfId="22931"/>
    <cellStyle name="Normal GHG Textfiels Bold 2 3 11 27" xfId="22932"/>
    <cellStyle name="Normal GHG Textfiels Bold 2 3 11 27 2" xfId="22933"/>
    <cellStyle name="Normal GHG Textfiels Bold 2 3 11 28" xfId="22934"/>
    <cellStyle name="Normal GHG Textfiels Bold 2 3 11 28 2" xfId="22935"/>
    <cellStyle name="Normal GHG Textfiels Bold 2 3 11 29" xfId="22936"/>
    <cellStyle name="Normal GHG Textfiels Bold 2 3 11 29 2" xfId="22937"/>
    <cellStyle name="Normal GHG Textfiels Bold 2 3 11 3" xfId="22938"/>
    <cellStyle name="Normal GHG Textfiels Bold 2 3 11 3 2" xfId="22939"/>
    <cellStyle name="Normal GHG Textfiels Bold 2 3 11 3 2 2" xfId="22940"/>
    <cellStyle name="Normal GHG Textfiels Bold 2 3 11 3 3" xfId="22941"/>
    <cellStyle name="Normal GHG Textfiels Bold 2 3 11 3 3 2" xfId="22942"/>
    <cellStyle name="Normal GHG Textfiels Bold 2 3 11 3 4" xfId="22943"/>
    <cellStyle name="Normal GHG Textfiels Bold 2 3 11 3 4 2" xfId="22944"/>
    <cellStyle name="Normal GHG Textfiels Bold 2 3 11 3 5" xfId="22945"/>
    <cellStyle name="Normal GHG Textfiels Bold 2 3 11 3 5 2" xfId="22946"/>
    <cellStyle name="Normal GHG Textfiels Bold 2 3 11 3 6" xfId="22947"/>
    <cellStyle name="Normal GHG Textfiels Bold 2 3 11 3 6 2" xfId="22948"/>
    <cellStyle name="Normal GHG Textfiels Bold 2 3 11 3 7" xfId="22949"/>
    <cellStyle name="Normal GHG Textfiels Bold 2 3 11 30" xfId="22950"/>
    <cellStyle name="Normal GHG Textfiels Bold 2 3 11 30 2" xfId="22951"/>
    <cellStyle name="Normal GHG Textfiels Bold 2 3 11 31" xfId="22952"/>
    <cellStyle name="Normal GHG Textfiels Bold 2 3 11 31 2" xfId="22953"/>
    <cellStyle name="Normal GHG Textfiels Bold 2 3 11 32" xfId="22954"/>
    <cellStyle name="Normal GHG Textfiels Bold 2 3 11 32 2" xfId="22955"/>
    <cellStyle name="Normal GHG Textfiels Bold 2 3 11 33" xfId="22956"/>
    <cellStyle name="Normal GHG Textfiels Bold 2 3 11 34" xfId="22957"/>
    <cellStyle name="Normal GHG Textfiels Bold 2 3 11 35" xfId="22958"/>
    <cellStyle name="Normal GHG Textfiels Bold 2 3 11 36" xfId="22959"/>
    <cellStyle name="Normal GHG Textfiels Bold 2 3 11 37" xfId="22960"/>
    <cellStyle name="Normal GHG Textfiels Bold 2 3 11 4" xfId="22961"/>
    <cellStyle name="Normal GHG Textfiels Bold 2 3 11 4 2" xfId="22962"/>
    <cellStyle name="Normal GHG Textfiels Bold 2 3 11 5" xfId="22963"/>
    <cellStyle name="Normal GHG Textfiels Bold 2 3 11 5 2" xfId="22964"/>
    <cellStyle name="Normal GHG Textfiels Bold 2 3 11 6" xfId="22965"/>
    <cellStyle name="Normal GHG Textfiels Bold 2 3 11 6 2" xfId="22966"/>
    <cellStyle name="Normal GHG Textfiels Bold 2 3 11 7" xfId="22967"/>
    <cellStyle name="Normal GHG Textfiels Bold 2 3 11 7 2" xfId="22968"/>
    <cellStyle name="Normal GHG Textfiels Bold 2 3 11 8" xfId="22969"/>
    <cellStyle name="Normal GHG Textfiels Bold 2 3 11 8 2" xfId="22970"/>
    <cellStyle name="Normal GHG Textfiels Bold 2 3 11 9" xfId="22971"/>
    <cellStyle name="Normal GHG Textfiels Bold 2 3 11 9 2" xfId="22972"/>
    <cellStyle name="Normal GHG Textfiels Bold 2 3 12" xfId="22973"/>
    <cellStyle name="Normal GHG Textfiels Bold 2 3 12 2" xfId="22974"/>
    <cellStyle name="Normal GHG Textfiels Bold 2 3 13" xfId="22975"/>
    <cellStyle name="Normal GHG Textfiels Bold 2 3 13 2" xfId="22976"/>
    <cellStyle name="Normal GHG Textfiels Bold 2 3 14" xfId="22977"/>
    <cellStyle name="Normal GHG Textfiels Bold 2 3 14 2" xfId="22978"/>
    <cellStyle name="Normal GHG Textfiels Bold 2 3 15" xfId="22979"/>
    <cellStyle name="Normal GHG Textfiels Bold 2 3 15 2" xfId="22980"/>
    <cellStyle name="Normal GHG Textfiels Bold 2 3 16" xfId="22981"/>
    <cellStyle name="Normal GHG Textfiels Bold 2 3 16 2" xfId="22982"/>
    <cellStyle name="Normal GHG Textfiels Bold 2 3 17" xfId="22983"/>
    <cellStyle name="Normal GHG Textfiels Bold 2 3 17 2" xfId="22984"/>
    <cellStyle name="Normal GHG Textfiels Bold 2 3 18" xfId="22985"/>
    <cellStyle name="Normal GHG Textfiels Bold 2 3 18 2" xfId="22986"/>
    <cellStyle name="Normal GHG Textfiels Bold 2 3 19" xfId="22987"/>
    <cellStyle name="Normal GHG Textfiels Bold 2 3 19 2" xfId="22988"/>
    <cellStyle name="Normal GHG Textfiels Bold 2 3 2" xfId="22989"/>
    <cellStyle name="Normal GHG Textfiels Bold 2 3 2 10" xfId="22990"/>
    <cellStyle name="Normal GHG Textfiels Bold 2 3 2 10 2" xfId="22991"/>
    <cellStyle name="Normal GHG Textfiels Bold 2 3 2 11" xfId="22992"/>
    <cellStyle name="Normal GHG Textfiels Bold 2 3 2 11 2" xfId="22993"/>
    <cellStyle name="Normal GHG Textfiels Bold 2 3 2 12" xfId="22994"/>
    <cellStyle name="Normal GHG Textfiels Bold 2 3 2 12 2" xfId="22995"/>
    <cellStyle name="Normal GHG Textfiels Bold 2 3 2 13" xfId="22996"/>
    <cellStyle name="Normal GHG Textfiels Bold 2 3 2 13 2" xfId="22997"/>
    <cellStyle name="Normal GHG Textfiels Bold 2 3 2 14" xfId="22998"/>
    <cellStyle name="Normal GHG Textfiels Bold 2 3 2 14 2" xfId="22999"/>
    <cellStyle name="Normal GHG Textfiels Bold 2 3 2 15" xfId="23000"/>
    <cellStyle name="Normal GHG Textfiels Bold 2 3 2 15 2" xfId="23001"/>
    <cellStyle name="Normal GHG Textfiels Bold 2 3 2 16" xfId="23002"/>
    <cellStyle name="Normal GHG Textfiels Bold 2 3 2 16 2" xfId="23003"/>
    <cellStyle name="Normal GHG Textfiels Bold 2 3 2 17" xfId="23004"/>
    <cellStyle name="Normal GHG Textfiels Bold 2 3 2 17 2" xfId="23005"/>
    <cellStyle name="Normal GHG Textfiels Bold 2 3 2 18" xfId="23006"/>
    <cellStyle name="Normal GHG Textfiels Bold 2 3 2 18 2" xfId="23007"/>
    <cellStyle name="Normal GHG Textfiels Bold 2 3 2 19" xfId="23008"/>
    <cellStyle name="Normal GHG Textfiels Bold 2 3 2 19 2" xfId="23009"/>
    <cellStyle name="Normal GHG Textfiels Bold 2 3 2 2" xfId="23010"/>
    <cellStyle name="Normal GHG Textfiels Bold 2 3 2 2 2" xfId="23011"/>
    <cellStyle name="Normal GHG Textfiels Bold 2 3 2 2 2 2" xfId="23012"/>
    <cellStyle name="Normal GHG Textfiels Bold 2 3 2 2 3" xfId="23013"/>
    <cellStyle name="Normal GHG Textfiels Bold 2 3 2 2 3 2" xfId="23014"/>
    <cellStyle name="Normal GHG Textfiels Bold 2 3 2 2 4" xfId="23015"/>
    <cellStyle name="Normal GHG Textfiels Bold 2 3 2 2 4 2" xfId="23016"/>
    <cellStyle name="Normal GHG Textfiels Bold 2 3 2 2 5" xfId="23017"/>
    <cellStyle name="Normal GHG Textfiels Bold 2 3 2 2 5 2" xfId="23018"/>
    <cellStyle name="Normal GHG Textfiels Bold 2 3 2 2 6" xfId="23019"/>
    <cellStyle name="Normal GHG Textfiels Bold 2 3 2 2 6 2" xfId="23020"/>
    <cellStyle name="Normal GHG Textfiels Bold 2 3 2 2 7" xfId="23021"/>
    <cellStyle name="Normal GHG Textfiels Bold 2 3 2 2 7 2" xfId="23022"/>
    <cellStyle name="Normal GHG Textfiels Bold 2 3 2 2 8" xfId="23023"/>
    <cellStyle name="Normal GHG Textfiels Bold 2 3 2 20" xfId="23024"/>
    <cellStyle name="Normal GHG Textfiels Bold 2 3 2 20 2" xfId="23025"/>
    <cellStyle name="Normal GHG Textfiels Bold 2 3 2 21" xfId="23026"/>
    <cellStyle name="Normal GHG Textfiels Bold 2 3 2 21 2" xfId="23027"/>
    <cellStyle name="Normal GHG Textfiels Bold 2 3 2 22" xfId="23028"/>
    <cellStyle name="Normal GHG Textfiels Bold 2 3 2 22 2" xfId="23029"/>
    <cellStyle name="Normal GHG Textfiels Bold 2 3 2 23" xfId="23030"/>
    <cellStyle name="Normal GHG Textfiels Bold 2 3 2 23 2" xfId="23031"/>
    <cellStyle name="Normal GHG Textfiels Bold 2 3 2 24" xfId="23032"/>
    <cellStyle name="Normal GHG Textfiels Bold 2 3 2 24 2" xfId="23033"/>
    <cellStyle name="Normal GHG Textfiels Bold 2 3 2 25" xfId="23034"/>
    <cellStyle name="Normal GHG Textfiels Bold 2 3 2 25 2" xfId="23035"/>
    <cellStyle name="Normal GHG Textfiels Bold 2 3 2 26" xfId="23036"/>
    <cellStyle name="Normal GHG Textfiels Bold 2 3 2 26 2" xfId="23037"/>
    <cellStyle name="Normal GHG Textfiels Bold 2 3 2 27" xfId="23038"/>
    <cellStyle name="Normal GHG Textfiels Bold 2 3 2 27 2" xfId="23039"/>
    <cellStyle name="Normal GHG Textfiels Bold 2 3 2 28" xfId="23040"/>
    <cellStyle name="Normal GHG Textfiels Bold 2 3 2 28 2" xfId="23041"/>
    <cellStyle name="Normal GHG Textfiels Bold 2 3 2 29" xfId="23042"/>
    <cellStyle name="Normal GHG Textfiels Bold 2 3 2 29 2" xfId="23043"/>
    <cellStyle name="Normal GHG Textfiels Bold 2 3 2 3" xfId="23044"/>
    <cellStyle name="Normal GHG Textfiels Bold 2 3 2 3 2" xfId="23045"/>
    <cellStyle name="Normal GHG Textfiels Bold 2 3 2 3 2 2" xfId="23046"/>
    <cellStyle name="Normal GHG Textfiels Bold 2 3 2 3 3" xfId="23047"/>
    <cellStyle name="Normal GHG Textfiels Bold 2 3 2 3 3 2" xfId="23048"/>
    <cellStyle name="Normal GHG Textfiels Bold 2 3 2 3 4" xfId="23049"/>
    <cellStyle name="Normal GHG Textfiels Bold 2 3 2 3 4 2" xfId="23050"/>
    <cellStyle name="Normal GHG Textfiels Bold 2 3 2 3 5" xfId="23051"/>
    <cellStyle name="Normal GHG Textfiels Bold 2 3 2 3 5 2" xfId="23052"/>
    <cellStyle name="Normal GHG Textfiels Bold 2 3 2 3 6" xfId="23053"/>
    <cellStyle name="Normal GHG Textfiels Bold 2 3 2 3 6 2" xfId="23054"/>
    <cellStyle name="Normal GHG Textfiels Bold 2 3 2 3 7" xfId="23055"/>
    <cellStyle name="Normal GHG Textfiels Bold 2 3 2 30" xfId="23056"/>
    <cellStyle name="Normal GHG Textfiels Bold 2 3 2 30 2" xfId="23057"/>
    <cellStyle name="Normal GHG Textfiels Bold 2 3 2 31" xfId="23058"/>
    <cellStyle name="Normal GHG Textfiels Bold 2 3 2 31 2" xfId="23059"/>
    <cellStyle name="Normal GHG Textfiels Bold 2 3 2 32" xfId="23060"/>
    <cellStyle name="Normal GHG Textfiels Bold 2 3 2 32 2" xfId="23061"/>
    <cellStyle name="Normal GHG Textfiels Bold 2 3 2 33" xfId="23062"/>
    <cellStyle name="Normal GHG Textfiels Bold 2 3 2 33 2" xfId="23063"/>
    <cellStyle name="Normal GHG Textfiels Bold 2 3 2 34" xfId="23064"/>
    <cellStyle name="Normal GHG Textfiels Bold 2 3 2 35" xfId="23065"/>
    <cellStyle name="Normal GHG Textfiels Bold 2 3 2 36" xfId="23066"/>
    <cellStyle name="Normal GHG Textfiels Bold 2 3 2 37" xfId="23067"/>
    <cellStyle name="Normal GHG Textfiels Bold 2 3 2 38" xfId="23068"/>
    <cellStyle name="Normal GHG Textfiels Bold 2 3 2 4" xfId="23069"/>
    <cellStyle name="Normal GHG Textfiels Bold 2 3 2 4 2" xfId="23070"/>
    <cellStyle name="Normal GHG Textfiels Bold 2 3 2 4 2 2" xfId="23071"/>
    <cellStyle name="Normal GHG Textfiels Bold 2 3 2 4 3" xfId="23072"/>
    <cellStyle name="Normal GHG Textfiels Bold 2 3 2 4 3 2" xfId="23073"/>
    <cellStyle name="Normal GHG Textfiels Bold 2 3 2 4 4" xfId="23074"/>
    <cellStyle name="Normal GHG Textfiels Bold 2 3 2 4 4 2" xfId="23075"/>
    <cellStyle name="Normal GHG Textfiels Bold 2 3 2 4 5" xfId="23076"/>
    <cellStyle name="Normal GHG Textfiels Bold 2 3 2 4 5 2" xfId="23077"/>
    <cellStyle name="Normal GHG Textfiels Bold 2 3 2 4 6" xfId="23078"/>
    <cellStyle name="Normal GHG Textfiels Bold 2 3 2 4 6 2" xfId="23079"/>
    <cellStyle name="Normal GHG Textfiels Bold 2 3 2 4 7" xfId="23080"/>
    <cellStyle name="Normal GHG Textfiels Bold 2 3 2 5" xfId="23081"/>
    <cellStyle name="Normal GHG Textfiels Bold 2 3 2 5 2" xfId="23082"/>
    <cellStyle name="Normal GHG Textfiels Bold 2 3 2 6" xfId="23083"/>
    <cellStyle name="Normal GHG Textfiels Bold 2 3 2 6 2" xfId="23084"/>
    <cellStyle name="Normal GHG Textfiels Bold 2 3 2 7" xfId="23085"/>
    <cellStyle name="Normal GHG Textfiels Bold 2 3 2 7 2" xfId="23086"/>
    <cellStyle name="Normal GHG Textfiels Bold 2 3 2 8" xfId="23087"/>
    <cellStyle name="Normal GHG Textfiels Bold 2 3 2 8 2" xfId="23088"/>
    <cellStyle name="Normal GHG Textfiels Bold 2 3 2 9" xfId="23089"/>
    <cellStyle name="Normal GHG Textfiels Bold 2 3 2 9 2" xfId="23090"/>
    <cellStyle name="Normal GHG Textfiels Bold 2 3 20" xfId="23091"/>
    <cellStyle name="Normal GHG Textfiels Bold 2 3 20 2" xfId="23092"/>
    <cellStyle name="Normal GHG Textfiels Bold 2 3 21" xfId="23093"/>
    <cellStyle name="Normal GHG Textfiels Bold 2 3 21 2" xfId="23094"/>
    <cellStyle name="Normal GHG Textfiels Bold 2 3 22" xfId="23095"/>
    <cellStyle name="Normal GHG Textfiels Bold 2 3 22 2" xfId="23096"/>
    <cellStyle name="Normal GHG Textfiels Bold 2 3 23" xfId="23097"/>
    <cellStyle name="Normal GHG Textfiels Bold 2 3 23 2" xfId="23098"/>
    <cellStyle name="Normal GHG Textfiels Bold 2 3 24" xfId="23099"/>
    <cellStyle name="Normal GHG Textfiels Bold 2 3 24 2" xfId="23100"/>
    <cellStyle name="Normal GHG Textfiels Bold 2 3 25" xfId="23101"/>
    <cellStyle name="Normal GHG Textfiels Bold 2 3 25 2" xfId="23102"/>
    <cellStyle name="Normal GHG Textfiels Bold 2 3 26" xfId="23103"/>
    <cellStyle name="Normal GHG Textfiels Bold 2 3 26 2" xfId="23104"/>
    <cellStyle name="Normal GHG Textfiels Bold 2 3 27" xfId="23105"/>
    <cellStyle name="Normal GHG Textfiels Bold 2 3 27 2" xfId="23106"/>
    <cellStyle name="Normal GHG Textfiels Bold 2 3 28" xfId="23107"/>
    <cellStyle name="Normal GHG Textfiels Bold 2 3 28 2" xfId="23108"/>
    <cellStyle name="Normal GHG Textfiels Bold 2 3 29" xfId="23109"/>
    <cellStyle name="Normal GHG Textfiels Bold 2 3 29 2" xfId="23110"/>
    <cellStyle name="Normal GHG Textfiels Bold 2 3 3" xfId="23111"/>
    <cellStyle name="Normal GHG Textfiels Bold 2 3 3 10" xfId="23112"/>
    <cellStyle name="Normal GHG Textfiels Bold 2 3 3 10 2" xfId="23113"/>
    <cellStyle name="Normal GHG Textfiels Bold 2 3 3 11" xfId="23114"/>
    <cellStyle name="Normal GHG Textfiels Bold 2 3 3 11 2" xfId="23115"/>
    <cellStyle name="Normal GHG Textfiels Bold 2 3 3 12" xfId="23116"/>
    <cellStyle name="Normal GHG Textfiels Bold 2 3 3 12 2" xfId="23117"/>
    <cellStyle name="Normal GHG Textfiels Bold 2 3 3 13" xfId="23118"/>
    <cellStyle name="Normal GHG Textfiels Bold 2 3 3 13 2" xfId="23119"/>
    <cellStyle name="Normal GHG Textfiels Bold 2 3 3 14" xfId="23120"/>
    <cellStyle name="Normal GHG Textfiels Bold 2 3 3 14 2" xfId="23121"/>
    <cellStyle name="Normal GHG Textfiels Bold 2 3 3 15" xfId="23122"/>
    <cellStyle name="Normal GHG Textfiels Bold 2 3 3 15 2" xfId="23123"/>
    <cellStyle name="Normal GHG Textfiels Bold 2 3 3 16" xfId="23124"/>
    <cellStyle name="Normal GHG Textfiels Bold 2 3 3 16 2" xfId="23125"/>
    <cellStyle name="Normal GHG Textfiels Bold 2 3 3 17" xfId="23126"/>
    <cellStyle name="Normal GHG Textfiels Bold 2 3 3 17 2" xfId="23127"/>
    <cellStyle name="Normal GHG Textfiels Bold 2 3 3 18" xfId="23128"/>
    <cellStyle name="Normal GHG Textfiels Bold 2 3 3 18 2" xfId="23129"/>
    <cellStyle name="Normal GHG Textfiels Bold 2 3 3 19" xfId="23130"/>
    <cellStyle name="Normal GHG Textfiels Bold 2 3 3 19 2" xfId="23131"/>
    <cellStyle name="Normal GHG Textfiels Bold 2 3 3 2" xfId="23132"/>
    <cellStyle name="Normal GHG Textfiels Bold 2 3 3 2 2" xfId="23133"/>
    <cellStyle name="Normal GHG Textfiels Bold 2 3 3 2 2 2" xfId="23134"/>
    <cellStyle name="Normal GHG Textfiels Bold 2 3 3 2 3" xfId="23135"/>
    <cellStyle name="Normal GHG Textfiels Bold 2 3 3 2 3 2" xfId="23136"/>
    <cellStyle name="Normal GHG Textfiels Bold 2 3 3 2 4" xfId="23137"/>
    <cellStyle name="Normal GHG Textfiels Bold 2 3 3 2 4 2" xfId="23138"/>
    <cellStyle name="Normal GHG Textfiels Bold 2 3 3 2 5" xfId="23139"/>
    <cellStyle name="Normal GHG Textfiels Bold 2 3 3 2 5 2" xfId="23140"/>
    <cellStyle name="Normal GHG Textfiels Bold 2 3 3 2 6" xfId="23141"/>
    <cellStyle name="Normal GHG Textfiels Bold 2 3 3 2 6 2" xfId="23142"/>
    <cellStyle name="Normal GHG Textfiels Bold 2 3 3 2 7" xfId="23143"/>
    <cellStyle name="Normal GHG Textfiels Bold 2 3 3 2 7 2" xfId="23144"/>
    <cellStyle name="Normal GHG Textfiels Bold 2 3 3 2 8" xfId="23145"/>
    <cellStyle name="Normal GHG Textfiels Bold 2 3 3 20" xfId="23146"/>
    <cellStyle name="Normal GHG Textfiels Bold 2 3 3 20 2" xfId="23147"/>
    <cellStyle name="Normal GHG Textfiels Bold 2 3 3 21" xfId="23148"/>
    <cellStyle name="Normal GHG Textfiels Bold 2 3 3 21 2" xfId="23149"/>
    <cellStyle name="Normal GHG Textfiels Bold 2 3 3 22" xfId="23150"/>
    <cellStyle name="Normal GHG Textfiels Bold 2 3 3 22 2" xfId="23151"/>
    <cellStyle name="Normal GHG Textfiels Bold 2 3 3 23" xfId="23152"/>
    <cellStyle name="Normal GHG Textfiels Bold 2 3 3 23 2" xfId="23153"/>
    <cellStyle name="Normal GHG Textfiels Bold 2 3 3 24" xfId="23154"/>
    <cellStyle name="Normal GHG Textfiels Bold 2 3 3 24 2" xfId="23155"/>
    <cellStyle name="Normal GHG Textfiels Bold 2 3 3 25" xfId="23156"/>
    <cellStyle name="Normal GHG Textfiels Bold 2 3 3 25 2" xfId="23157"/>
    <cellStyle name="Normal GHG Textfiels Bold 2 3 3 26" xfId="23158"/>
    <cellStyle name="Normal GHG Textfiels Bold 2 3 3 26 2" xfId="23159"/>
    <cellStyle name="Normal GHG Textfiels Bold 2 3 3 27" xfId="23160"/>
    <cellStyle name="Normal GHG Textfiels Bold 2 3 3 27 2" xfId="23161"/>
    <cellStyle name="Normal GHG Textfiels Bold 2 3 3 28" xfId="23162"/>
    <cellStyle name="Normal GHG Textfiels Bold 2 3 3 28 2" xfId="23163"/>
    <cellStyle name="Normal GHG Textfiels Bold 2 3 3 29" xfId="23164"/>
    <cellStyle name="Normal GHG Textfiels Bold 2 3 3 29 2" xfId="23165"/>
    <cellStyle name="Normal GHG Textfiels Bold 2 3 3 3" xfId="23166"/>
    <cellStyle name="Normal GHG Textfiels Bold 2 3 3 3 2" xfId="23167"/>
    <cellStyle name="Normal GHG Textfiels Bold 2 3 3 3 2 2" xfId="23168"/>
    <cellStyle name="Normal GHG Textfiels Bold 2 3 3 3 3" xfId="23169"/>
    <cellStyle name="Normal GHG Textfiels Bold 2 3 3 3 3 2" xfId="23170"/>
    <cellStyle name="Normal GHG Textfiels Bold 2 3 3 3 4" xfId="23171"/>
    <cellStyle name="Normal GHG Textfiels Bold 2 3 3 3 4 2" xfId="23172"/>
    <cellStyle name="Normal GHG Textfiels Bold 2 3 3 3 5" xfId="23173"/>
    <cellStyle name="Normal GHG Textfiels Bold 2 3 3 3 5 2" xfId="23174"/>
    <cellStyle name="Normal GHG Textfiels Bold 2 3 3 3 6" xfId="23175"/>
    <cellStyle name="Normal GHG Textfiels Bold 2 3 3 3 6 2" xfId="23176"/>
    <cellStyle name="Normal GHG Textfiels Bold 2 3 3 3 7" xfId="23177"/>
    <cellStyle name="Normal GHG Textfiels Bold 2 3 3 30" xfId="23178"/>
    <cellStyle name="Normal GHG Textfiels Bold 2 3 3 30 2" xfId="23179"/>
    <cellStyle name="Normal GHG Textfiels Bold 2 3 3 31" xfId="23180"/>
    <cellStyle name="Normal GHG Textfiels Bold 2 3 3 31 2" xfId="23181"/>
    <cellStyle name="Normal GHG Textfiels Bold 2 3 3 32" xfId="23182"/>
    <cellStyle name="Normal GHG Textfiels Bold 2 3 3 32 2" xfId="23183"/>
    <cellStyle name="Normal GHG Textfiels Bold 2 3 3 33" xfId="23184"/>
    <cellStyle name="Normal GHG Textfiels Bold 2 3 3 33 2" xfId="23185"/>
    <cellStyle name="Normal GHG Textfiels Bold 2 3 3 34" xfId="23186"/>
    <cellStyle name="Normal GHG Textfiels Bold 2 3 3 35" xfId="23187"/>
    <cellStyle name="Normal GHG Textfiels Bold 2 3 3 36" xfId="23188"/>
    <cellStyle name="Normal GHG Textfiels Bold 2 3 3 37" xfId="23189"/>
    <cellStyle name="Normal GHG Textfiels Bold 2 3 3 38" xfId="23190"/>
    <cellStyle name="Normal GHG Textfiels Bold 2 3 3 4" xfId="23191"/>
    <cellStyle name="Normal GHG Textfiels Bold 2 3 3 4 2" xfId="23192"/>
    <cellStyle name="Normal GHG Textfiels Bold 2 3 3 4 2 2" xfId="23193"/>
    <cellStyle name="Normal GHG Textfiels Bold 2 3 3 4 3" xfId="23194"/>
    <cellStyle name="Normal GHG Textfiels Bold 2 3 3 4 3 2" xfId="23195"/>
    <cellStyle name="Normal GHG Textfiels Bold 2 3 3 4 4" xfId="23196"/>
    <cellStyle name="Normal GHG Textfiels Bold 2 3 3 4 4 2" xfId="23197"/>
    <cellStyle name="Normal GHG Textfiels Bold 2 3 3 4 5" xfId="23198"/>
    <cellStyle name="Normal GHG Textfiels Bold 2 3 3 4 5 2" xfId="23199"/>
    <cellStyle name="Normal GHG Textfiels Bold 2 3 3 4 6" xfId="23200"/>
    <cellStyle name="Normal GHG Textfiels Bold 2 3 3 4 6 2" xfId="23201"/>
    <cellStyle name="Normal GHG Textfiels Bold 2 3 3 4 7" xfId="23202"/>
    <cellStyle name="Normal GHG Textfiels Bold 2 3 3 5" xfId="23203"/>
    <cellStyle name="Normal GHG Textfiels Bold 2 3 3 5 2" xfId="23204"/>
    <cellStyle name="Normal GHG Textfiels Bold 2 3 3 6" xfId="23205"/>
    <cellStyle name="Normal GHG Textfiels Bold 2 3 3 6 2" xfId="23206"/>
    <cellStyle name="Normal GHG Textfiels Bold 2 3 3 7" xfId="23207"/>
    <cellStyle name="Normal GHG Textfiels Bold 2 3 3 7 2" xfId="23208"/>
    <cellStyle name="Normal GHG Textfiels Bold 2 3 3 8" xfId="23209"/>
    <cellStyle name="Normal GHG Textfiels Bold 2 3 3 8 2" xfId="23210"/>
    <cellStyle name="Normal GHG Textfiels Bold 2 3 3 9" xfId="23211"/>
    <cellStyle name="Normal GHG Textfiels Bold 2 3 3 9 2" xfId="23212"/>
    <cellStyle name="Normal GHG Textfiels Bold 2 3 30" xfId="23213"/>
    <cellStyle name="Normal GHG Textfiels Bold 2 3 31" xfId="23214"/>
    <cellStyle name="Normal GHG Textfiels Bold 2 3 32" xfId="23215"/>
    <cellStyle name="Normal GHG Textfiels Bold 2 3 4" xfId="23216"/>
    <cellStyle name="Normal GHG Textfiels Bold 2 3 4 10" xfId="23217"/>
    <cellStyle name="Normal GHG Textfiels Bold 2 3 4 10 2" xfId="23218"/>
    <cellStyle name="Normal GHG Textfiels Bold 2 3 4 11" xfId="23219"/>
    <cellStyle name="Normal GHG Textfiels Bold 2 3 4 11 2" xfId="23220"/>
    <cellStyle name="Normal GHG Textfiels Bold 2 3 4 12" xfId="23221"/>
    <cellStyle name="Normal GHG Textfiels Bold 2 3 4 12 2" xfId="23222"/>
    <cellStyle name="Normal GHG Textfiels Bold 2 3 4 13" xfId="23223"/>
    <cellStyle name="Normal GHG Textfiels Bold 2 3 4 13 2" xfId="23224"/>
    <cellStyle name="Normal GHG Textfiels Bold 2 3 4 14" xfId="23225"/>
    <cellStyle name="Normal GHG Textfiels Bold 2 3 4 14 2" xfId="23226"/>
    <cellStyle name="Normal GHG Textfiels Bold 2 3 4 15" xfId="23227"/>
    <cellStyle name="Normal GHG Textfiels Bold 2 3 4 15 2" xfId="23228"/>
    <cellStyle name="Normal GHG Textfiels Bold 2 3 4 16" xfId="23229"/>
    <cellStyle name="Normal GHG Textfiels Bold 2 3 4 16 2" xfId="23230"/>
    <cellStyle name="Normal GHG Textfiels Bold 2 3 4 17" xfId="23231"/>
    <cellStyle name="Normal GHG Textfiels Bold 2 3 4 17 2" xfId="23232"/>
    <cellStyle name="Normal GHG Textfiels Bold 2 3 4 18" xfId="23233"/>
    <cellStyle name="Normal GHG Textfiels Bold 2 3 4 18 2" xfId="23234"/>
    <cellStyle name="Normal GHG Textfiels Bold 2 3 4 19" xfId="23235"/>
    <cellStyle name="Normal GHG Textfiels Bold 2 3 4 19 2" xfId="23236"/>
    <cellStyle name="Normal GHG Textfiels Bold 2 3 4 2" xfId="23237"/>
    <cellStyle name="Normal GHG Textfiels Bold 2 3 4 2 2" xfId="23238"/>
    <cellStyle name="Normal GHG Textfiels Bold 2 3 4 2 2 2" xfId="23239"/>
    <cellStyle name="Normal GHG Textfiels Bold 2 3 4 2 3" xfId="23240"/>
    <cellStyle name="Normal GHG Textfiels Bold 2 3 4 2 3 2" xfId="23241"/>
    <cellStyle name="Normal GHG Textfiels Bold 2 3 4 2 4" xfId="23242"/>
    <cellStyle name="Normal GHG Textfiels Bold 2 3 4 2 4 2" xfId="23243"/>
    <cellStyle name="Normal GHG Textfiels Bold 2 3 4 2 5" xfId="23244"/>
    <cellStyle name="Normal GHG Textfiels Bold 2 3 4 2 5 2" xfId="23245"/>
    <cellStyle name="Normal GHG Textfiels Bold 2 3 4 2 6" xfId="23246"/>
    <cellStyle name="Normal GHG Textfiels Bold 2 3 4 2 6 2" xfId="23247"/>
    <cellStyle name="Normal GHG Textfiels Bold 2 3 4 2 7" xfId="23248"/>
    <cellStyle name="Normal GHG Textfiels Bold 2 3 4 2 7 2" xfId="23249"/>
    <cellStyle name="Normal GHG Textfiels Bold 2 3 4 2 8" xfId="23250"/>
    <cellStyle name="Normal GHG Textfiels Bold 2 3 4 20" xfId="23251"/>
    <cellStyle name="Normal GHG Textfiels Bold 2 3 4 20 2" xfId="23252"/>
    <cellStyle name="Normal GHG Textfiels Bold 2 3 4 21" xfId="23253"/>
    <cellStyle name="Normal GHG Textfiels Bold 2 3 4 21 2" xfId="23254"/>
    <cellStyle name="Normal GHG Textfiels Bold 2 3 4 22" xfId="23255"/>
    <cellStyle name="Normal GHG Textfiels Bold 2 3 4 22 2" xfId="23256"/>
    <cellStyle name="Normal GHG Textfiels Bold 2 3 4 23" xfId="23257"/>
    <cellStyle name="Normal GHG Textfiels Bold 2 3 4 23 2" xfId="23258"/>
    <cellStyle name="Normal GHG Textfiels Bold 2 3 4 24" xfId="23259"/>
    <cellStyle name="Normal GHG Textfiels Bold 2 3 4 24 2" xfId="23260"/>
    <cellStyle name="Normal GHG Textfiels Bold 2 3 4 25" xfId="23261"/>
    <cellStyle name="Normal GHG Textfiels Bold 2 3 4 25 2" xfId="23262"/>
    <cellStyle name="Normal GHG Textfiels Bold 2 3 4 26" xfId="23263"/>
    <cellStyle name="Normal GHG Textfiels Bold 2 3 4 26 2" xfId="23264"/>
    <cellStyle name="Normal GHG Textfiels Bold 2 3 4 27" xfId="23265"/>
    <cellStyle name="Normal GHG Textfiels Bold 2 3 4 27 2" xfId="23266"/>
    <cellStyle name="Normal GHG Textfiels Bold 2 3 4 28" xfId="23267"/>
    <cellStyle name="Normal GHG Textfiels Bold 2 3 4 28 2" xfId="23268"/>
    <cellStyle name="Normal GHG Textfiels Bold 2 3 4 29" xfId="23269"/>
    <cellStyle name="Normal GHG Textfiels Bold 2 3 4 29 2" xfId="23270"/>
    <cellStyle name="Normal GHG Textfiels Bold 2 3 4 3" xfId="23271"/>
    <cellStyle name="Normal GHG Textfiels Bold 2 3 4 3 2" xfId="23272"/>
    <cellStyle name="Normal GHG Textfiels Bold 2 3 4 3 2 2" xfId="23273"/>
    <cellStyle name="Normal GHG Textfiels Bold 2 3 4 3 3" xfId="23274"/>
    <cellStyle name="Normal GHG Textfiels Bold 2 3 4 3 3 2" xfId="23275"/>
    <cellStyle name="Normal GHG Textfiels Bold 2 3 4 3 4" xfId="23276"/>
    <cellStyle name="Normal GHG Textfiels Bold 2 3 4 3 4 2" xfId="23277"/>
    <cellStyle name="Normal GHG Textfiels Bold 2 3 4 3 5" xfId="23278"/>
    <cellStyle name="Normal GHG Textfiels Bold 2 3 4 3 5 2" xfId="23279"/>
    <cellStyle name="Normal GHG Textfiels Bold 2 3 4 3 6" xfId="23280"/>
    <cellStyle name="Normal GHG Textfiels Bold 2 3 4 3 6 2" xfId="23281"/>
    <cellStyle name="Normal GHG Textfiels Bold 2 3 4 3 7" xfId="23282"/>
    <cellStyle name="Normal GHG Textfiels Bold 2 3 4 30" xfId="23283"/>
    <cellStyle name="Normal GHG Textfiels Bold 2 3 4 30 2" xfId="23284"/>
    <cellStyle name="Normal GHG Textfiels Bold 2 3 4 31" xfId="23285"/>
    <cellStyle name="Normal GHG Textfiels Bold 2 3 4 31 2" xfId="23286"/>
    <cellStyle name="Normal GHG Textfiels Bold 2 3 4 32" xfId="23287"/>
    <cellStyle name="Normal GHG Textfiels Bold 2 3 4 32 2" xfId="23288"/>
    <cellStyle name="Normal GHG Textfiels Bold 2 3 4 33" xfId="23289"/>
    <cellStyle name="Normal GHG Textfiels Bold 2 3 4 33 2" xfId="23290"/>
    <cellStyle name="Normal GHG Textfiels Bold 2 3 4 34" xfId="23291"/>
    <cellStyle name="Normal GHG Textfiels Bold 2 3 4 35" xfId="23292"/>
    <cellStyle name="Normal GHG Textfiels Bold 2 3 4 36" xfId="23293"/>
    <cellStyle name="Normal GHG Textfiels Bold 2 3 4 37" xfId="23294"/>
    <cellStyle name="Normal GHG Textfiels Bold 2 3 4 38" xfId="23295"/>
    <cellStyle name="Normal GHG Textfiels Bold 2 3 4 4" xfId="23296"/>
    <cellStyle name="Normal GHG Textfiels Bold 2 3 4 4 2" xfId="23297"/>
    <cellStyle name="Normal GHG Textfiels Bold 2 3 4 4 2 2" xfId="23298"/>
    <cellStyle name="Normal GHG Textfiels Bold 2 3 4 4 3" xfId="23299"/>
    <cellStyle name="Normal GHG Textfiels Bold 2 3 4 4 3 2" xfId="23300"/>
    <cellStyle name="Normal GHG Textfiels Bold 2 3 4 4 4" xfId="23301"/>
    <cellStyle name="Normal GHG Textfiels Bold 2 3 4 4 4 2" xfId="23302"/>
    <cellStyle name="Normal GHG Textfiels Bold 2 3 4 4 5" xfId="23303"/>
    <cellStyle name="Normal GHG Textfiels Bold 2 3 4 4 5 2" xfId="23304"/>
    <cellStyle name="Normal GHG Textfiels Bold 2 3 4 4 6" xfId="23305"/>
    <cellStyle name="Normal GHG Textfiels Bold 2 3 4 4 6 2" xfId="23306"/>
    <cellStyle name="Normal GHG Textfiels Bold 2 3 4 4 7" xfId="23307"/>
    <cellStyle name="Normal GHG Textfiels Bold 2 3 4 5" xfId="23308"/>
    <cellStyle name="Normal GHG Textfiels Bold 2 3 4 5 2" xfId="23309"/>
    <cellStyle name="Normal GHG Textfiels Bold 2 3 4 6" xfId="23310"/>
    <cellStyle name="Normal GHG Textfiels Bold 2 3 4 6 2" xfId="23311"/>
    <cellStyle name="Normal GHG Textfiels Bold 2 3 4 7" xfId="23312"/>
    <cellStyle name="Normal GHG Textfiels Bold 2 3 4 7 2" xfId="23313"/>
    <cellStyle name="Normal GHG Textfiels Bold 2 3 4 8" xfId="23314"/>
    <cellStyle name="Normal GHG Textfiels Bold 2 3 4 8 2" xfId="23315"/>
    <cellStyle name="Normal GHG Textfiels Bold 2 3 4 9" xfId="23316"/>
    <cellStyle name="Normal GHG Textfiels Bold 2 3 4 9 2" xfId="23317"/>
    <cellStyle name="Normal GHG Textfiels Bold 2 3 5" xfId="23318"/>
    <cellStyle name="Normal GHG Textfiels Bold 2 3 5 10" xfId="23319"/>
    <cellStyle name="Normal GHG Textfiels Bold 2 3 5 10 2" xfId="23320"/>
    <cellStyle name="Normal GHG Textfiels Bold 2 3 5 11" xfId="23321"/>
    <cellStyle name="Normal GHG Textfiels Bold 2 3 5 11 2" xfId="23322"/>
    <cellStyle name="Normal GHG Textfiels Bold 2 3 5 12" xfId="23323"/>
    <cellStyle name="Normal GHG Textfiels Bold 2 3 5 12 2" xfId="23324"/>
    <cellStyle name="Normal GHG Textfiels Bold 2 3 5 13" xfId="23325"/>
    <cellStyle name="Normal GHG Textfiels Bold 2 3 5 13 2" xfId="23326"/>
    <cellStyle name="Normal GHG Textfiels Bold 2 3 5 14" xfId="23327"/>
    <cellStyle name="Normal GHG Textfiels Bold 2 3 5 14 2" xfId="23328"/>
    <cellStyle name="Normal GHG Textfiels Bold 2 3 5 15" xfId="23329"/>
    <cellStyle name="Normal GHG Textfiels Bold 2 3 5 15 2" xfId="23330"/>
    <cellStyle name="Normal GHG Textfiels Bold 2 3 5 16" xfId="23331"/>
    <cellStyle name="Normal GHG Textfiels Bold 2 3 5 16 2" xfId="23332"/>
    <cellStyle name="Normal GHG Textfiels Bold 2 3 5 17" xfId="23333"/>
    <cellStyle name="Normal GHG Textfiels Bold 2 3 5 17 2" xfId="23334"/>
    <cellStyle name="Normal GHG Textfiels Bold 2 3 5 18" xfId="23335"/>
    <cellStyle name="Normal GHG Textfiels Bold 2 3 5 18 2" xfId="23336"/>
    <cellStyle name="Normal GHG Textfiels Bold 2 3 5 19" xfId="23337"/>
    <cellStyle name="Normal GHG Textfiels Bold 2 3 5 19 2" xfId="23338"/>
    <cellStyle name="Normal GHG Textfiels Bold 2 3 5 2" xfId="23339"/>
    <cellStyle name="Normal GHG Textfiels Bold 2 3 5 2 2" xfId="23340"/>
    <cellStyle name="Normal GHG Textfiels Bold 2 3 5 2 2 2" xfId="23341"/>
    <cellStyle name="Normal GHG Textfiels Bold 2 3 5 2 3" xfId="23342"/>
    <cellStyle name="Normal GHG Textfiels Bold 2 3 5 2 3 2" xfId="23343"/>
    <cellStyle name="Normal GHG Textfiels Bold 2 3 5 2 4" xfId="23344"/>
    <cellStyle name="Normal GHG Textfiels Bold 2 3 5 2 4 2" xfId="23345"/>
    <cellStyle name="Normal GHG Textfiels Bold 2 3 5 2 5" xfId="23346"/>
    <cellStyle name="Normal GHG Textfiels Bold 2 3 5 2 5 2" xfId="23347"/>
    <cellStyle name="Normal GHG Textfiels Bold 2 3 5 2 6" xfId="23348"/>
    <cellStyle name="Normal GHG Textfiels Bold 2 3 5 2 6 2" xfId="23349"/>
    <cellStyle name="Normal GHG Textfiels Bold 2 3 5 2 7" xfId="23350"/>
    <cellStyle name="Normal GHG Textfiels Bold 2 3 5 2 7 2" xfId="23351"/>
    <cellStyle name="Normal GHG Textfiels Bold 2 3 5 2 8" xfId="23352"/>
    <cellStyle name="Normal GHG Textfiels Bold 2 3 5 20" xfId="23353"/>
    <cellStyle name="Normal GHG Textfiels Bold 2 3 5 20 2" xfId="23354"/>
    <cellStyle name="Normal GHG Textfiels Bold 2 3 5 21" xfId="23355"/>
    <cellStyle name="Normal GHG Textfiels Bold 2 3 5 21 2" xfId="23356"/>
    <cellStyle name="Normal GHG Textfiels Bold 2 3 5 22" xfId="23357"/>
    <cellStyle name="Normal GHG Textfiels Bold 2 3 5 22 2" xfId="23358"/>
    <cellStyle name="Normal GHG Textfiels Bold 2 3 5 23" xfId="23359"/>
    <cellStyle name="Normal GHG Textfiels Bold 2 3 5 23 2" xfId="23360"/>
    <cellStyle name="Normal GHG Textfiels Bold 2 3 5 24" xfId="23361"/>
    <cellStyle name="Normal GHG Textfiels Bold 2 3 5 24 2" xfId="23362"/>
    <cellStyle name="Normal GHG Textfiels Bold 2 3 5 25" xfId="23363"/>
    <cellStyle name="Normal GHG Textfiels Bold 2 3 5 25 2" xfId="23364"/>
    <cellStyle name="Normal GHG Textfiels Bold 2 3 5 26" xfId="23365"/>
    <cellStyle name="Normal GHG Textfiels Bold 2 3 5 26 2" xfId="23366"/>
    <cellStyle name="Normal GHG Textfiels Bold 2 3 5 27" xfId="23367"/>
    <cellStyle name="Normal GHG Textfiels Bold 2 3 5 27 2" xfId="23368"/>
    <cellStyle name="Normal GHG Textfiels Bold 2 3 5 28" xfId="23369"/>
    <cellStyle name="Normal GHG Textfiels Bold 2 3 5 28 2" xfId="23370"/>
    <cellStyle name="Normal GHG Textfiels Bold 2 3 5 29" xfId="23371"/>
    <cellStyle name="Normal GHG Textfiels Bold 2 3 5 29 2" xfId="23372"/>
    <cellStyle name="Normal GHG Textfiels Bold 2 3 5 3" xfId="23373"/>
    <cellStyle name="Normal GHG Textfiels Bold 2 3 5 3 2" xfId="23374"/>
    <cellStyle name="Normal GHG Textfiels Bold 2 3 5 3 2 2" xfId="23375"/>
    <cellStyle name="Normal GHG Textfiels Bold 2 3 5 3 3" xfId="23376"/>
    <cellStyle name="Normal GHG Textfiels Bold 2 3 5 3 3 2" xfId="23377"/>
    <cellStyle name="Normal GHG Textfiels Bold 2 3 5 3 4" xfId="23378"/>
    <cellStyle name="Normal GHG Textfiels Bold 2 3 5 3 4 2" xfId="23379"/>
    <cellStyle name="Normal GHG Textfiels Bold 2 3 5 3 5" xfId="23380"/>
    <cellStyle name="Normal GHG Textfiels Bold 2 3 5 3 5 2" xfId="23381"/>
    <cellStyle name="Normal GHG Textfiels Bold 2 3 5 3 6" xfId="23382"/>
    <cellStyle name="Normal GHG Textfiels Bold 2 3 5 3 6 2" xfId="23383"/>
    <cellStyle name="Normal GHG Textfiels Bold 2 3 5 3 7" xfId="23384"/>
    <cellStyle name="Normal GHG Textfiels Bold 2 3 5 30" xfId="23385"/>
    <cellStyle name="Normal GHG Textfiels Bold 2 3 5 30 2" xfId="23386"/>
    <cellStyle name="Normal GHG Textfiels Bold 2 3 5 31" xfId="23387"/>
    <cellStyle name="Normal GHG Textfiels Bold 2 3 5 31 2" xfId="23388"/>
    <cellStyle name="Normal GHG Textfiels Bold 2 3 5 32" xfId="23389"/>
    <cellStyle name="Normal GHG Textfiels Bold 2 3 5 32 2" xfId="23390"/>
    <cellStyle name="Normal GHG Textfiels Bold 2 3 5 33" xfId="23391"/>
    <cellStyle name="Normal GHG Textfiels Bold 2 3 5 33 2" xfId="23392"/>
    <cellStyle name="Normal GHG Textfiels Bold 2 3 5 34" xfId="23393"/>
    <cellStyle name="Normal GHG Textfiels Bold 2 3 5 35" xfId="23394"/>
    <cellStyle name="Normal GHG Textfiels Bold 2 3 5 36" xfId="23395"/>
    <cellStyle name="Normal GHG Textfiels Bold 2 3 5 37" xfId="23396"/>
    <cellStyle name="Normal GHG Textfiels Bold 2 3 5 38" xfId="23397"/>
    <cellStyle name="Normal GHG Textfiels Bold 2 3 5 4" xfId="23398"/>
    <cellStyle name="Normal GHG Textfiels Bold 2 3 5 4 2" xfId="23399"/>
    <cellStyle name="Normal GHG Textfiels Bold 2 3 5 4 2 2" xfId="23400"/>
    <cellStyle name="Normal GHG Textfiels Bold 2 3 5 4 3" xfId="23401"/>
    <cellStyle name="Normal GHG Textfiels Bold 2 3 5 4 3 2" xfId="23402"/>
    <cellStyle name="Normal GHG Textfiels Bold 2 3 5 4 4" xfId="23403"/>
    <cellStyle name="Normal GHG Textfiels Bold 2 3 5 4 4 2" xfId="23404"/>
    <cellStyle name="Normal GHG Textfiels Bold 2 3 5 4 5" xfId="23405"/>
    <cellStyle name="Normal GHG Textfiels Bold 2 3 5 4 5 2" xfId="23406"/>
    <cellStyle name="Normal GHG Textfiels Bold 2 3 5 4 6" xfId="23407"/>
    <cellStyle name="Normal GHG Textfiels Bold 2 3 5 4 6 2" xfId="23408"/>
    <cellStyle name="Normal GHG Textfiels Bold 2 3 5 4 7" xfId="23409"/>
    <cellStyle name="Normal GHG Textfiels Bold 2 3 5 5" xfId="23410"/>
    <cellStyle name="Normal GHG Textfiels Bold 2 3 5 5 2" xfId="23411"/>
    <cellStyle name="Normal GHG Textfiels Bold 2 3 5 6" xfId="23412"/>
    <cellStyle name="Normal GHG Textfiels Bold 2 3 5 6 2" xfId="23413"/>
    <cellStyle name="Normal GHG Textfiels Bold 2 3 5 7" xfId="23414"/>
    <cellStyle name="Normal GHG Textfiels Bold 2 3 5 7 2" xfId="23415"/>
    <cellStyle name="Normal GHG Textfiels Bold 2 3 5 8" xfId="23416"/>
    <cellStyle name="Normal GHG Textfiels Bold 2 3 5 8 2" xfId="23417"/>
    <cellStyle name="Normal GHG Textfiels Bold 2 3 5 9" xfId="23418"/>
    <cellStyle name="Normal GHG Textfiels Bold 2 3 5 9 2" xfId="23419"/>
    <cellStyle name="Normal GHG Textfiels Bold 2 3 6" xfId="23420"/>
    <cellStyle name="Normal GHG Textfiels Bold 2 3 6 10" xfId="23421"/>
    <cellStyle name="Normal GHG Textfiels Bold 2 3 6 10 2" xfId="23422"/>
    <cellStyle name="Normal GHG Textfiels Bold 2 3 6 11" xfId="23423"/>
    <cellStyle name="Normal GHG Textfiels Bold 2 3 6 11 2" xfId="23424"/>
    <cellStyle name="Normal GHG Textfiels Bold 2 3 6 12" xfId="23425"/>
    <cellStyle name="Normal GHG Textfiels Bold 2 3 6 12 2" xfId="23426"/>
    <cellStyle name="Normal GHG Textfiels Bold 2 3 6 13" xfId="23427"/>
    <cellStyle name="Normal GHG Textfiels Bold 2 3 6 13 2" xfId="23428"/>
    <cellStyle name="Normal GHG Textfiels Bold 2 3 6 14" xfId="23429"/>
    <cellStyle name="Normal GHG Textfiels Bold 2 3 6 14 2" xfId="23430"/>
    <cellStyle name="Normal GHG Textfiels Bold 2 3 6 15" xfId="23431"/>
    <cellStyle name="Normal GHG Textfiels Bold 2 3 6 15 2" xfId="23432"/>
    <cellStyle name="Normal GHG Textfiels Bold 2 3 6 16" xfId="23433"/>
    <cellStyle name="Normal GHG Textfiels Bold 2 3 6 16 2" xfId="23434"/>
    <cellStyle name="Normal GHG Textfiels Bold 2 3 6 17" xfId="23435"/>
    <cellStyle name="Normal GHG Textfiels Bold 2 3 6 17 2" xfId="23436"/>
    <cellStyle name="Normal GHG Textfiels Bold 2 3 6 18" xfId="23437"/>
    <cellStyle name="Normal GHG Textfiels Bold 2 3 6 18 2" xfId="23438"/>
    <cellStyle name="Normal GHG Textfiels Bold 2 3 6 19" xfId="23439"/>
    <cellStyle name="Normal GHG Textfiels Bold 2 3 6 19 2" xfId="23440"/>
    <cellStyle name="Normal GHG Textfiels Bold 2 3 6 2" xfId="23441"/>
    <cellStyle name="Normal GHG Textfiels Bold 2 3 6 2 2" xfId="23442"/>
    <cellStyle name="Normal GHG Textfiels Bold 2 3 6 2 2 2" xfId="23443"/>
    <cellStyle name="Normal GHG Textfiels Bold 2 3 6 2 3" xfId="23444"/>
    <cellStyle name="Normal GHG Textfiels Bold 2 3 6 2 3 2" xfId="23445"/>
    <cellStyle name="Normal GHG Textfiels Bold 2 3 6 2 4" xfId="23446"/>
    <cellStyle name="Normal GHG Textfiels Bold 2 3 6 2 4 2" xfId="23447"/>
    <cellStyle name="Normal GHG Textfiels Bold 2 3 6 2 5" xfId="23448"/>
    <cellStyle name="Normal GHG Textfiels Bold 2 3 6 2 5 2" xfId="23449"/>
    <cellStyle name="Normal GHG Textfiels Bold 2 3 6 2 6" xfId="23450"/>
    <cellStyle name="Normal GHG Textfiels Bold 2 3 6 2 6 2" xfId="23451"/>
    <cellStyle name="Normal GHG Textfiels Bold 2 3 6 2 7" xfId="23452"/>
    <cellStyle name="Normal GHG Textfiels Bold 2 3 6 20" xfId="23453"/>
    <cellStyle name="Normal GHG Textfiels Bold 2 3 6 20 2" xfId="23454"/>
    <cellStyle name="Normal GHG Textfiels Bold 2 3 6 21" xfId="23455"/>
    <cellStyle name="Normal GHG Textfiels Bold 2 3 6 21 2" xfId="23456"/>
    <cellStyle name="Normal GHG Textfiels Bold 2 3 6 22" xfId="23457"/>
    <cellStyle name="Normal GHG Textfiels Bold 2 3 6 22 2" xfId="23458"/>
    <cellStyle name="Normal GHG Textfiels Bold 2 3 6 23" xfId="23459"/>
    <cellStyle name="Normal GHG Textfiels Bold 2 3 6 23 2" xfId="23460"/>
    <cellStyle name="Normal GHG Textfiels Bold 2 3 6 24" xfId="23461"/>
    <cellStyle name="Normal GHG Textfiels Bold 2 3 6 24 2" xfId="23462"/>
    <cellStyle name="Normal GHG Textfiels Bold 2 3 6 25" xfId="23463"/>
    <cellStyle name="Normal GHG Textfiels Bold 2 3 6 25 2" xfId="23464"/>
    <cellStyle name="Normal GHG Textfiels Bold 2 3 6 26" xfId="23465"/>
    <cellStyle name="Normal GHG Textfiels Bold 2 3 6 26 2" xfId="23466"/>
    <cellStyle name="Normal GHG Textfiels Bold 2 3 6 27" xfId="23467"/>
    <cellStyle name="Normal GHG Textfiels Bold 2 3 6 27 2" xfId="23468"/>
    <cellStyle name="Normal GHG Textfiels Bold 2 3 6 28" xfId="23469"/>
    <cellStyle name="Normal GHG Textfiels Bold 2 3 6 28 2" xfId="23470"/>
    <cellStyle name="Normal GHG Textfiels Bold 2 3 6 29" xfId="23471"/>
    <cellStyle name="Normal GHG Textfiels Bold 2 3 6 29 2" xfId="23472"/>
    <cellStyle name="Normal GHG Textfiels Bold 2 3 6 3" xfId="23473"/>
    <cellStyle name="Normal GHG Textfiels Bold 2 3 6 3 2" xfId="23474"/>
    <cellStyle name="Normal GHG Textfiels Bold 2 3 6 3 2 2" xfId="23475"/>
    <cellStyle name="Normal GHG Textfiels Bold 2 3 6 3 3" xfId="23476"/>
    <cellStyle name="Normal GHG Textfiels Bold 2 3 6 3 3 2" xfId="23477"/>
    <cellStyle name="Normal GHG Textfiels Bold 2 3 6 3 4" xfId="23478"/>
    <cellStyle name="Normal GHG Textfiels Bold 2 3 6 3 4 2" xfId="23479"/>
    <cellStyle name="Normal GHG Textfiels Bold 2 3 6 3 5" xfId="23480"/>
    <cellStyle name="Normal GHG Textfiels Bold 2 3 6 3 5 2" xfId="23481"/>
    <cellStyle name="Normal GHG Textfiels Bold 2 3 6 3 6" xfId="23482"/>
    <cellStyle name="Normal GHG Textfiels Bold 2 3 6 3 6 2" xfId="23483"/>
    <cellStyle name="Normal GHG Textfiels Bold 2 3 6 3 7" xfId="23484"/>
    <cellStyle name="Normal GHG Textfiels Bold 2 3 6 30" xfId="23485"/>
    <cellStyle name="Normal GHG Textfiels Bold 2 3 6 30 2" xfId="23486"/>
    <cellStyle name="Normal GHG Textfiels Bold 2 3 6 31" xfId="23487"/>
    <cellStyle name="Normal GHG Textfiels Bold 2 3 6 31 2" xfId="23488"/>
    <cellStyle name="Normal GHG Textfiels Bold 2 3 6 32" xfId="23489"/>
    <cellStyle name="Normal GHG Textfiels Bold 2 3 6 32 2" xfId="23490"/>
    <cellStyle name="Normal GHG Textfiels Bold 2 3 6 33" xfId="23491"/>
    <cellStyle name="Normal GHG Textfiels Bold 2 3 6 34" xfId="23492"/>
    <cellStyle name="Normal GHG Textfiels Bold 2 3 6 35" xfId="23493"/>
    <cellStyle name="Normal GHG Textfiels Bold 2 3 6 36" xfId="23494"/>
    <cellStyle name="Normal GHG Textfiels Bold 2 3 6 37" xfId="23495"/>
    <cellStyle name="Normal GHG Textfiels Bold 2 3 6 4" xfId="23496"/>
    <cellStyle name="Normal GHG Textfiels Bold 2 3 6 4 2" xfId="23497"/>
    <cellStyle name="Normal GHG Textfiels Bold 2 3 6 5" xfId="23498"/>
    <cellStyle name="Normal GHG Textfiels Bold 2 3 6 5 2" xfId="23499"/>
    <cellStyle name="Normal GHG Textfiels Bold 2 3 6 6" xfId="23500"/>
    <cellStyle name="Normal GHG Textfiels Bold 2 3 6 6 2" xfId="23501"/>
    <cellStyle name="Normal GHG Textfiels Bold 2 3 6 7" xfId="23502"/>
    <cellStyle name="Normal GHG Textfiels Bold 2 3 6 7 2" xfId="23503"/>
    <cellStyle name="Normal GHG Textfiels Bold 2 3 6 8" xfId="23504"/>
    <cellStyle name="Normal GHG Textfiels Bold 2 3 6 8 2" xfId="23505"/>
    <cellStyle name="Normal GHG Textfiels Bold 2 3 6 9" xfId="23506"/>
    <cellStyle name="Normal GHG Textfiels Bold 2 3 6 9 2" xfId="23507"/>
    <cellStyle name="Normal GHG Textfiels Bold 2 3 7" xfId="23508"/>
    <cellStyle name="Normal GHG Textfiels Bold 2 3 7 10" xfId="23509"/>
    <cellStyle name="Normal GHG Textfiels Bold 2 3 7 10 2" xfId="23510"/>
    <cellStyle name="Normal GHG Textfiels Bold 2 3 7 11" xfId="23511"/>
    <cellStyle name="Normal GHG Textfiels Bold 2 3 7 11 2" xfId="23512"/>
    <cellStyle name="Normal GHG Textfiels Bold 2 3 7 12" xfId="23513"/>
    <cellStyle name="Normal GHG Textfiels Bold 2 3 7 12 2" xfId="23514"/>
    <cellStyle name="Normal GHG Textfiels Bold 2 3 7 13" xfId="23515"/>
    <cellStyle name="Normal GHG Textfiels Bold 2 3 7 13 2" xfId="23516"/>
    <cellStyle name="Normal GHG Textfiels Bold 2 3 7 14" xfId="23517"/>
    <cellStyle name="Normal GHG Textfiels Bold 2 3 7 14 2" xfId="23518"/>
    <cellStyle name="Normal GHG Textfiels Bold 2 3 7 15" xfId="23519"/>
    <cellStyle name="Normal GHG Textfiels Bold 2 3 7 15 2" xfId="23520"/>
    <cellStyle name="Normal GHG Textfiels Bold 2 3 7 16" xfId="23521"/>
    <cellStyle name="Normal GHG Textfiels Bold 2 3 7 16 2" xfId="23522"/>
    <cellStyle name="Normal GHG Textfiels Bold 2 3 7 17" xfId="23523"/>
    <cellStyle name="Normal GHG Textfiels Bold 2 3 7 17 2" xfId="23524"/>
    <cellStyle name="Normal GHG Textfiels Bold 2 3 7 18" xfId="23525"/>
    <cellStyle name="Normal GHG Textfiels Bold 2 3 7 18 2" xfId="23526"/>
    <cellStyle name="Normal GHG Textfiels Bold 2 3 7 19" xfId="23527"/>
    <cellStyle name="Normal GHG Textfiels Bold 2 3 7 19 2" xfId="23528"/>
    <cellStyle name="Normal GHG Textfiels Bold 2 3 7 2" xfId="23529"/>
    <cellStyle name="Normal GHG Textfiels Bold 2 3 7 2 2" xfId="23530"/>
    <cellStyle name="Normal GHG Textfiels Bold 2 3 7 2 2 2" xfId="23531"/>
    <cellStyle name="Normal GHG Textfiels Bold 2 3 7 2 3" xfId="23532"/>
    <cellStyle name="Normal GHG Textfiels Bold 2 3 7 2 3 2" xfId="23533"/>
    <cellStyle name="Normal GHG Textfiels Bold 2 3 7 2 4" xfId="23534"/>
    <cellStyle name="Normal GHG Textfiels Bold 2 3 7 2 4 2" xfId="23535"/>
    <cellStyle name="Normal GHG Textfiels Bold 2 3 7 2 5" xfId="23536"/>
    <cellStyle name="Normal GHG Textfiels Bold 2 3 7 2 5 2" xfId="23537"/>
    <cellStyle name="Normal GHG Textfiels Bold 2 3 7 2 6" xfId="23538"/>
    <cellStyle name="Normal GHG Textfiels Bold 2 3 7 2 6 2" xfId="23539"/>
    <cellStyle name="Normal GHG Textfiels Bold 2 3 7 2 7" xfId="23540"/>
    <cellStyle name="Normal GHG Textfiels Bold 2 3 7 20" xfId="23541"/>
    <cellStyle name="Normal GHG Textfiels Bold 2 3 7 20 2" xfId="23542"/>
    <cellStyle name="Normal GHG Textfiels Bold 2 3 7 21" xfId="23543"/>
    <cellStyle name="Normal GHG Textfiels Bold 2 3 7 21 2" xfId="23544"/>
    <cellStyle name="Normal GHG Textfiels Bold 2 3 7 22" xfId="23545"/>
    <cellStyle name="Normal GHG Textfiels Bold 2 3 7 22 2" xfId="23546"/>
    <cellStyle name="Normal GHG Textfiels Bold 2 3 7 23" xfId="23547"/>
    <cellStyle name="Normal GHG Textfiels Bold 2 3 7 23 2" xfId="23548"/>
    <cellStyle name="Normal GHG Textfiels Bold 2 3 7 24" xfId="23549"/>
    <cellStyle name="Normal GHG Textfiels Bold 2 3 7 24 2" xfId="23550"/>
    <cellStyle name="Normal GHG Textfiels Bold 2 3 7 25" xfId="23551"/>
    <cellStyle name="Normal GHG Textfiels Bold 2 3 7 25 2" xfId="23552"/>
    <cellStyle name="Normal GHG Textfiels Bold 2 3 7 26" xfId="23553"/>
    <cellStyle name="Normal GHG Textfiels Bold 2 3 7 26 2" xfId="23554"/>
    <cellStyle name="Normal GHG Textfiels Bold 2 3 7 27" xfId="23555"/>
    <cellStyle name="Normal GHG Textfiels Bold 2 3 7 27 2" xfId="23556"/>
    <cellStyle name="Normal GHG Textfiels Bold 2 3 7 28" xfId="23557"/>
    <cellStyle name="Normal GHG Textfiels Bold 2 3 7 28 2" xfId="23558"/>
    <cellStyle name="Normal GHG Textfiels Bold 2 3 7 29" xfId="23559"/>
    <cellStyle name="Normal GHG Textfiels Bold 2 3 7 29 2" xfId="23560"/>
    <cellStyle name="Normal GHG Textfiels Bold 2 3 7 3" xfId="23561"/>
    <cellStyle name="Normal GHG Textfiels Bold 2 3 7 3 2" xfId="23562"/>
    <cellStyle name="Normal GHG Textfiels Bold 2 3 7 3 2 2" xfId="23563"/>
    <cellStyle name="Normal GHG Textfiels Bold 2 3 7 3 3" xfId="23564"/>
    <cellStyle name="Normal GHG Textfiels Bold 2 3 7 3 3 2" xfId="23565"/>
    <cellStyle name="Normal GHG Textfiels Bold 2 3 7 3 4" xfId="23566"/>
    <cellStyle name="Normal GHG Textfiels Bold 2 3 7 3 4 2" xfId="23567"/>
    <cellStyle name="Normal GHG Textfiels Bold 2 3 7 3 5" xfId="23568"/>
    <cellStyle name="Normal GHG Textfiels Bold 2 3 7 3 5 2" xfId="23569"/>
    <cellStyle name="Normal GHG Textfiels Bold 2 3 7 3 6" xfId="23570"/>
    <cellStyle name="Normal GHG Textfiels Bold 2 3 7 3 6 2" xfId="23571"/>
    <cellStyle name="Normal GHG Textfiels Bold 2 3 7 3 7" xfId="23572"/>
    <cellStyle name="Normal GHG Textfiels Bold 2 3 7 30" xfId="23573"/>
    <cellStyle name="Normal GHG Textfiels Bold 2 3 7 30 2" xfId="23574"/>
    <cellStyle name="Normal GHG Textfiels Bold 2 3 7 31" xfId="23575"/>
    <cellStyle name="Normal GHG Textfiels Bold 2 3 7 31 2" xfId="23576"/>
    <cellStyle name="Normal GHG Textfiels Bold 2 3 7 32" xfId="23577"/>
    <cellStyle name="Normal GHG Textfiels Bold 2 3 7 32 2" xfId="23578"/>
    <cellStyle name="Normal GHG Textfiels Bold 2 3 7 33" xfId="23579"/>
    <cellStyle name="Normal GHG Textfiels Bold 2 3 7 34" xfId="23580"/>
    <cellStyle name="Normal GHG Textfiels Bold 2 3 7 35" xfId="23581"/>
    <cellStyle name="Normal GHG Textfiels Bold 2 3 7 36" xfId="23582"/>
    <cellStyle name="Normal GHG Textfiels Bold 2 3 7 37" xfId="23583"/>
    <cellStyle name="Normal GHG Textfiels Bold 2 3 7 4" xfId="23584"/>
    <cellStyle name="Normal GHG Textfiels Bold 2 3 7 4 2" xfId="23585"/>
    <cellStyle name="Normal GHG Textfiels Bold 2 3 7 5" xfId="23586"/>
    <cellStyle name="Normal GHG Textfiels Bold 2 3 7 5 2" xfId="23587"/>
    <cellStyle name="Normal GHG Textfiels Bold 2 3 7 6" xfId="23588"/>
    <cellStyle name="Normal GHG Textfiels Bold 2 3 7 6 2" xfId="23589"/>
    <cellStyle name="Normal GHG Textfiels Bold 2 3 7 7" xfId="23590"/>
    <cellStyle name="Normal GHG Textfiels Bold 2 3 7 7 2" xfId="23591"/>
    <cellStyle name="Normal GHG Textfiels Bold 2 3 7 8" xfId="23592"/>
    <cellStyle name="Normal GHG Textfiels Bold 2 3 7 8 2" xfId="23593"/>
    <cellStyle name="Normal GHG Textfiels Bold 2 3 7 9" xfId="23594"/>
    <cellStyle name="Normal GHG Textfiels Bold 2 3 7 9 2" xfId="23595"/>
    <cellStyle name="Normal GHG Textfiels Bold 2 3 8" xfId="23596"/>
    <cellStyle name="Normal GHG Textfiels Bold 2 3 8 10" xfId="23597"/>
    <cellStyle name="Normal GHG Textfiels Bold 2 3 8 10 2" xfId="23598"/>
    <cellStyle name="Normal GHG Textfiels Bold 2 3 8 11" xfId="23599"/>
    <cellStyle name="Normal GHG Textfiels Bold 2 3 8 11 2" xfId="23600"/>
    <cellStyle name="Normal GHG Textfiels Bold 2 3 8 12" xfId="23601"/>
    <cellStyle name="Normal GHG Textfiels Bold 2 3 8 12 2" xfId="23602"/>
    <cellStyle name="Normal GHG Textfiels Bold 2 3 8 13" xfId="23603"/>
    <cellStyle name="Normal GHG Textfiels Bold 2 3 8 13 2" xfId="23604"/>
    <cellStyle name="Normal GHG Textfiels Bold 2 3 8 14" xfId="23605"/>
    <cellStyle name="Normal GHG Textfiels Bold 2 3 8 14 2" xfId="23606"/>
    <cellStyle name="Normal GHG Textfiels Bold 2 3 8 15" xfId="23607"/>
    <cellStyle name="Normal GHG Textfiels Bold 2 3 8 15 2" xfId="23608"/>
    <cellStyle name="Normal GHG Textfiels Bold 2 3 8 16" xfId="23609"/>
    <cellStyle name="Normal GHG Textfiels Bold 2 3 8 16 2" xfId="23610"/>
    <cellStyle name="Normal GHG Textfiels Bold 2 3 8 17" xfId="23611"/>
    <cellStyle name="Normal GHG Textfiels Bold 2 3 8 17 2" xfId="23612"/>
    <cellStyle name="Normal GHG Textfiels Bold 2 3 8 18" xfId="23613"/>
    <cellStyle name="Normal GHG Textfiels Bold 2 3 8 18 2" xfId="23614"/>
    <cellStyle name="Normal GHG Textfiels Bold 2 3 8 19" xfId="23615"/>
    <cellStyle name="Normal GHG Textfiels Bold 2 3 8 19 2" xfId="23616"/>
    <cellStyle name="Normal GHG Textfiels Bold 2 3 8 2" xfId="23617"/>
    <cellStyle name="Normal GHG Textfiels Bold 2 3 8 2 2" xfId="23618"/>
    <cellStyle name="Normal GHG Textfiels Bold 2 3 8 2 2 2" xfId="23619"/>
    <cellStyle name="Normal GHG Textfiels Bold 2 3 8 2 3" xfId="23620"/>
    <cellStyle name="Normal GHG Textfiels Bold 2 3 8 2 3 2" xfId="23621"/>
    <cellStyle name="Normal GHG Textfiels Bold 2 3 8 2 4" xfId="23622"/>
    <cellStyle name="Normal GHG Textfiels Bold 2 3 8 2 4 2" xfId="23623"/>
    <cellStyle name="Normal GHG Textfiels Bold 2 3 8 2 5" xfId="23624"/>
    <cellStyle name="Normal GHG Textfiels Bold 2 3 8 2 5 2" xfId="23625"/>
    <cellStyle name="Normal GHG Textfiels Bold 2 3 8 2 6" xfId="23626"/>
    <cellStyle name="Normal GHG Textfiels Bold 2 3 8 2 6 2" xfId="23627"/>
    <cellStyle name="Normal GHG Textfiels Bold 2 3 8 2 7" xfId="23628"/>
    <cellStyle name="Normal GHG Textfiels Bold 2 3 8 20" xfId="23629"/>
    <cellStyle name="Normal GHG Textfiels Bold 2 3 8 20 2" xfId="23630"/>
    <cellStyle name="Normal GHG Textfiels Bold 2 3 8 21" xfId="23631"/>
    <cellStyle name="Normal GHG Textfiels Bold 2 3 8 21 2" xfId="23632"/>
    <cellStyle name="Normal GHG Textfiels Bold 2 3 8 22" xfId="23633"/>
    <cellStyle name="Normal GHG Textfiels Bold 2 3 8 22 2" xfId="23634"/>
    <cellStyle name="Normal GHG Textfiels Bold 2 3 8 23" xfId="23635"/>
    <cellStyle name="Normal GHG Textfiels Bold 2 3 8 23 2" xfId="23636"/>
    <cellStyle name="Normal GHG Textfiels Bold 2 3 8 24" xfId="23637"/>
    <cellStyle name="Normal GHG Textfiels Bold 2 3 8 24 2" xfId="23638"/>
    <cellStyle name="Normal GHG Textfiels Bold 2 3 8 25" xfId="23639"/>
    <cellStyle name="Normal GHG Textfiels Bold 2 3 8 25 2" xfId="23640"/>
    <cellStyle name="Normal GHG Textfiels Bold 2 3 8 26" xfId="23641"/>
    <cellStyle name="Normal GHG Textfiels Bold 2 3 8 26 2" xfId="23642"/>
    <cellStyle name="Normal GHG Textfiels Bold 2 3 8 27" xfId="23643"/>
    <cellStyle name="Normal GHG Textfiels Bold 2 3 8 27 2" xfId="23644"/>
    <cellStyle name="Normal GHG Textfiels Bold 2 3 8 28" xfId="23645"/>
    <cellStyle name="Normal GHG Textfiels Bold 2 3 8 28 2" xfId="23646"/>
    <cellStyle name="Normal GHG Textfiels Bold 2 3 8 29" xfId="23647"/>
    <cellStyle name="Normal GHG Textfiels Bold 2 3 8 29 2" xfId="23648"/>
    <cellStyle name="Normal GHG Textfiels Bold 2 3 8 3" xfId="23649"/>
    <cellStyle name="Normal GHG Textfiels Bold 2 3 8 3 2" xfId="23650"/>
    <cellStyle name="Normal GHG Textfiels Bold 2 3 8 3 2 2" xfId="23651"/>
    <cellStyle name="Normal GHG Textfiels Bold 2 3 8 3 3" xfId="23652"/>
    <cellStyle name="Normal GHG Textfiels Bold 2 3 8 3 3 2" xfId="23653"/>
    <cellStyle name="Normal GHG Textfiels Bold 2 3 8 3 4" xfId="23654"/>
    <cellStyle name="Normal GHG Textfiels Bold 2 3 8 3 4 2" xfId="23655"/>
    <cellStyle name="Normal GHG Textfiels Bold 2 3 8 3 5" xfId="23656"/>
    <cellStyle name="Normal GHG Textfiels Bold 2 3 8 3 5 2" xfId="23657"/>
    <cellStyle name="Normal GHG Textfiels Bold 2 3 8 3 6" xfId="23658"/>
    <cellStyle name="Normal GHG Textfiels Bold 2 3 8 3 6 2" xfId="23659"/>
    <cellStyle name="Normal GHG Textfiels Bold 2 3 8 3 7" xfId="23660"/>
    <cellStyle name="Normal GHG Textfiels Bold 2 3 8 30" xfId="23661"/>
    <cellStyle name="Normal GHG Textfiels Bold 2 3 8 30 2" xfId="23662"/>
    <cellStyle name="Normal GHG Textfiels Bold 2 3 8 31" xfId="23663"/>
    <cellStyle name="Normal GHG Textfiels Bold 2 3 8 31 2" xfId="23664"/>
    <cellStyle name="Normal GHG Textfiels Bold 2 3 8 32" xfId="23665"/>
    <cellStyle name="Normal GHG Textfiels Bold 2 3 8 32 2" xfId="23666"/>
    <cellStyle name="Normal GHG Textfiels Bold 2 3 8 33" xfId="23667"/>
    <cellStyle name="Normal GHG Textfiels Bold 2 3 8 34" xfId="23668"/>
    <cellStyle name="Normal GHG Textfiels Bold 2 3 8 35" xfId="23669"/>
    <cellStyle name="Normal GHG Textfiels Bold 2 3 8 36" xfId="23670"/>
    <cellStyle name="Normal GHG Textfiels Bold 2 3 8 37" xfId="23671"/>
    <cellStyle name="Normal GHG Textfiels Bold 2 3 8 4" xfId="23672"/>
    <cellStyle name="Normal GHG Textfiels Bold 2 3 8 4 2" xfId="23673"/>
    <cellStyle name="Normal GHG Textfiels Bold 2 3 8 5" xfId="23674"/>
    <cellStyle name="Normal GHG Textfiels Bold 2 3 8 5 2" xfId="23675"/>
    <cellStyle name="Normal GHG Textfiels Bold 2 3 8 6" xfId="23676"/>
    <cellStyle name="Normal GHG Textfiels Bold 2 3 8 6 2" xfId="23677"/>
    <cellStyle name="Normal GHG Textfiels Bold 2 3 8 7" xfId="23678"/>
    <cellStyle name="Normal GHG Textfiels Bold 2 3 8 7 2" xfId="23679"/>
    <cellStyle name="Normal GHG Textfiels Bold 2 3 8 8" xfId="23680"/>
    <cellStyle name="Normal GHG Textfiels Bold 2 3 8 8 2" xfId="23681"/>
    <cellStyle name="Normal GHG Textfiels Bold 2 3 8 9" xfId="23682"/>
    <cellStyle name="Normal GHG Textfiels Bold 2 3 8 9 2" xfId="23683"/>
    <cellStyle name="Normal GHG Textfiels Bold 2 3 9" xfId="23684"/>
    <cellStyle name="Normal GHG Textfiels Bold 2 3 9 10" xfId="23685"/>
    <cellStyle name="Normal GHG Textfiels Bold 2 3 9 10 2" xfId="23686"/>
    <cellStyle name="Normal GHG Textfiels Bold 2 3 9 11" xfId="23687"/>
    <cellStyle name="Normal GHG Textfiels Bold 2 3 9 11 2" xfId="23688"/>
    <cellStyle name="Normal GHG Textfiels Bold 2 3 9 12" xfId="23689"/>
    <cellStyle name="Normal GHG Textfiels Bold 2 3 9 12 2" xfId="23690"/>
    <cellStyle name="Normal GHG Textfiels Bold 2 3 9 13" xfId="23691"/>
    <cellStyle name="Normal GHG Textfiels Bold 2 3 9 13 2" xfId="23692"/>
    <cellStyle name="Normal GHG Textfiels Bold 2 3 9 14" xfId="23693"/>
    <cellStyle name="Normal GHG Textfiels Bold 2 3 9 14 2" xfId="23694"/>
    <cellStyle name="Normal GHG Textfiels Bold 2 3 9 15" xfId="23695"/>
    <cellStyle name="Normal GHG Textfiels Bold 2 3 9 15 2" xfId="23696"/>
    <cellStyle name="Normal GHG Textfiels Bold 2 3 9 16" xfId="23697"/>
    <cellStyle name="Normal GHG Textfiels Bold 2 3 9 16 2" xfId="23698"/>
    <cellStyle name="Normal GHG Textfiels Bold 2 3 9 17" xfId="23699"/>
    <cellStyle name="Normal GHG Textfiels Bold 2 3 9 17 2" xfId="23700"/>
    <cellStyle name="Normal GHG Textfiels Bold 2 3 9 18" xfId="23701"/>
    <cellStyle name="Normal GHG Textfiels Bold 2 3 9 18 2" xfId="23702"/>
    <cellStyle name="Normal GHG Textfiels Bold 2 3 9 19" xfId="23703"/>
    <cellStyle name="Normal GHG Textfiels Bold 2 3 9 19 2" xfId="23704"/>
    <cellStyle name="Normal GHG Textfiels Bold 2 3 9 2" xfId="23705"/>
    <cellStyle name="Normal GHG Textfiels Bold 2 3 9 2 2" xfId="23706"/>
    <cellStyle name="Normal GHG Textfiels Bold 2 3 9 2 2 2" xfId="23707"/>
    <cellStyle name="Normal GHG Textfiels Bold 2 3 9 2 3" xfId="23708"/>
    <cellStyle name="Normal GHG Textfiels Bold 2 3 9 2 3 2" xfId="23709"/>
    <cellStyle name="Normal GHG Textfiels Bold 2 3 9 2 4" xfId="23710"/>
    <cellStyle name="Normal GHG Textfiels Bold 2 3 9 2 4 2" xfId="23711"/>
    <cellStyle name="Normal GHG Textfiels Bold 2 3 9 2 5" xfId="23712"/>
    <cellStyle name="Normal GHG Textfiels Bold 2 3 9 2 5 2" xfId="23713"/>
    <cellStyle name="Normal GHG Textfiels Bold 2 3 9 2 6" xfId="23714"/>
    <cellStyle name="Normal GHG Textfiels Bold 2 3 9 2 6 2" xfId="23715"/>
    <cellStyle name="Normal GHG Textfiels Bold 2 3 9 2 7" xfId="23716"/>
    <cellStyle name="Normal GHG Textfiels Bold 2 3 9 20" xfId="23717"/>
    <cellStyle name="Normal GHG Textfiels Bold 2 3 9 20 2" xfId="23718"/>
    <cellStyle name="Normal GHG Textfiels Bold 2 3 9 21" xfId="23719"/>
    <cellStyle name="Normal GHG Textfiels Bold 2 3 9 21 2" xfId="23720"/>
    <cellStyle name="Normal GHG Textfiels Bold 2 3 9 22" xfId="23721"/>
    <cellStyle name="Normal GHG Textfiels Bold 2 3 9 22 2" xfId="23722"/>
    <cellStyle name="Normal GHG Textfiels Bold 2 3 9 23" xfId="23723"/>
    <cellStyle name="Normal GHG Textfiels Bold 2 3 9 23 2" xfId="23724"/>
    <cellStyle name="Normal GHG Textfiels Bold 2 3 9 24" xfId="23725"/>
    <cellStyle name="Normal GHG Textfiels Bold 2 3 9 24 2" xfId="23726"/>
    <cellStyle name="Normal GHG Textfiels Bold 2 3 9 25" xfId="23727"/>
    <cellStyle name="Normal GHG Textfiels Bold 2 3 9 25 2" xfId="23728"/>
    <cellStyle name="Normal GHG Textfiels Bold 2 3 9 26" xfId="23729"/>
    <cellStyle name="Normal GHG Textfiels Bold 2 3 9 26 2" xfId="23730"/>
    <cellStyle name="Normal GHG Textfiels Bold 2 3 9 27" xfId="23731"/>
    <cellStyle name="Normal GHG Textfiels Bold 2 3 9 27 2" xfId="23732"/>
    <cellStyle name="Normal GHG Textfiels Bold 2 3 9 28" xfId="23733"/>
    <cellStyle name="Normal GHG Textfiels Bold 2 3 9 28 2" xfId="23734"/>
    <cellStyle name="Normal GHG Textfiels Bold 2 3 9 29" xfId="23735"/>
    <cellStyle name="Normal GHG Textfiels Bold 2 3 9 29 2" xfId="23736"/>
    <cellStyle name="Normal GHG Textfiels Bold 2 3 9 3" xfId="23737"/>
    <cellStyle name="Normal GHG Textfiels Bold 2 3 9 3 2" xfId="23738"/>
    <cellStyle name="Normal GHG Textfiels Bold 2 3 9 3 2 2" xfId="23739"/>
    <cellStyle name="Normal GHG Textfiels Bold 2 3 9 3 3" xfId="23740"/>
    <cellStyle name="Normal GHG Textfiels Bold 2 3 9 3 3 2" xfId="23741"/>
    <cellStyle name="Normal GHG Textfiels Bold 2 3 9 3 4" xfId="23742"/>
    <cellStyle name="Normal GHG Textfiels Bold 2 3 9 3 4 2" xfId="23743"/>
    <cellStyle name="Normal GHG Textfiels Bold 2 3 9 3 5" xfId="23744"/>
    <cellStyle name="Normal GHG Textfiels Bold 2 3 9 3 5 2" xfId="23745"/>
    <cellStyle name="Normal GHG Textfiels Bold 2 3 9 3 6" xfId="23746"/>
    <cellStyle name="Normal GHG Textfiels Bold 2 3 9 3 6 2" xfId="23747"/>
    <cellStyle name="Normal GHG Textfiels Bold 2 3 9 3 7" xfId="23748"/>
    <cellStyle name="Normal GHG Textfiels Bold 2 3 9 30" xfId="23749"/>
    <cellStyle name="Normal GHG Textfiels Bold 2 3 9 30 2" xfId="23750"/>
    <cellStyle name="Normal GHG Textfiels Bold 2 3 9 31" xfId="23751"/>
    <cellStyle name="Normal GHG Textfiels Bold 2 3 9 31 2" xfId="23752"/>
    <cellStyle name="Normal GHG Textfiels Bold 2 3 9 32" xfId="23753"/>
    <cellStyle name="Normal GHG Textfiels Bold 2 3 9 32 2" xfId="23754"/>
    <cellStyle name="Normal GHG Textfiels Bold 2 3 9 33" xfId="23755"/>
    <cellStyle name="Normal GHG Textfiels Bold 2 3 9 34" xfId="23756"/>
    <cellStyle name="Normal GHG Textfiels Bold 2 3 9 35" xfId="23757"/>
    <cellStyle name="Normal GHG Textfiels Bold 2 3 9 36" xfId="23758"/>
    <cellStyle name="Normal GHG Textfiels Bold 2 3 9 37" xfId="23759"/>
    <cellStyle name="Normal GHG Textfiels Bold 2 3 9 4" xfId="23760"/>
    <cellStyle name="Normal GHG Textfiels Bold 2 3 9 4 2" xfId="23761"/>
    <cellStyle name="Normal GHG Textfiels Bold 2 3 9 5" xfId="23762"/>
    <cellStyle name="Normal GHG Textfiels Bold 2 3 9 5 2" xfId="23763"/>
    <cellStyle name="Normal GHG Textfiels Bold 2 3 9 6" xfId="23764"/>
    <cellStyle name="Normal GHG Textfiels Bold 2 3 9 6 2" xfId="23765"/>
    <cellStyle name="Normal GHG Textfiels Bold 2 3 9 7" xfId="23766"/>
    <cellStyle name="Normal GHG Textfiels Bold 2 3 9 7 2" xfId="23767"/>
    <cellStyle name="Normal GHG Textfiels Bold 2 3 9 8" xfId="23768"/>
    <cellStyle name="Normal GHG Textfiels Bold 2 3 9 8 2" xfId="23769"/>
    <cellStyle name="Normal GHG Textfiels Bold 2 3 9 9" xfId="23770"/>
    <cellStyle name="Normal GHG Textfiels Bold 2 3 9 9 2" xfId="23771"/>
    <cellStyle name="Normal GHG Textfiels Bold 2 4" xfId="23772"/>
    <cellStyle name="Normal GHG Textfiels Bold 2 4 10" xfId="23773"/>
    <cellStyle name="Normal GHG Textfiels Bold 2 4 10 2" xfId="23774"/>
    <cellStyle name="Normal GHG Textfiels Bold 2 4 11" xfId="23775"/>
    <cellStyle name="Normal GHG Textfiels Bold 2 4 11 2" xfId="23776"/>
    <cellStyle name="Normal GHG Textfiels Bold 2 4 12" xfId="23777"/>
    <cellStyle name="Normal GHG Textfiels Bold 2 4 12 2" xfId="23778"/>
    <cellStyle name="Normal GHG Textfiels Bold 2 4 13" xfId="23779"/>
    <cellStyle name="Normal GHG Textfiels Bold 2 4 13 2" xfId="23780"/>
    <cellStyle name="Normal GHG Textfiels Bold 2 4 14" xfId="23781"/>
    <cellStyle name="Normal GHG Textfiels Bold 2 4 14 2" xfId="23782"/>
    <cellStyle name="Normal GHG Textfiels Bold 2 4 15" xfId="23783"/>
    <cellStyle name="Normal GHG Textfiels Bold 2 4 15 2" xfId="23784"/>
    <cellStyle name="Normal GHG Textfiels Bold 2 4 16" xfId="23785"/>
    <cellStyle name="Normal GHG Textfiels Bold 2 4 16 2" xfId="23786"/>
    <cellStyle name="Normal GHG Textfiels Bold 2 4 17" xfId="23787"/>
    <cellStyle name="Normal GHG Textfiels Bold 2 4 17 2" xfId="23788"/>
    <cellStyle name="Normal GHG Textfiels Bold 2 4 18" xfId="23789"/>
    <cellStyle name="Normal GHG Textfiels Bold 2 4 18 2" xfId="23790"/>
    <cellStyle name="Normal GHG Textfiels Bold 2 4 19" xfId="23791"/>
    <cellStyle name="Normal GHG Textfiels Bold 2 4 19 2" xfId="23792"/>
    <cellStyle name="Normal GHG Textfiels Bold 2 4 2" xfId="23793"/>
    <cellStyle name="Normal GHG Textfiels Bold 2 4 2 2" xfId="23794"/>
    <cellStyle name="Normal GHG Textfiels Bold 2 4 2 2 2" xfId="23795"/>
    <cellStyle name="Normal GHG Textfiels Bold 2 4 2 3" xfId="23796"/>
    <cellStyle name="Normal GHG Textfiels Bold 2 4 2 3 2" xfId="23797"/>
    <cellStyle name="Normal GHG Textfiels Bold 2 4 2 4" xfId="23798"/>
    <cellStyle name="Normal GHG Textfiels Bold 2 4 2 4 2" xfId="23799"/>
    <cellStyle name="Normal GHG Textfiels Bold 2 4 2 5" xfId="23800"/>
    <cellStyle name="Normal GHG Textfiels Bold 2 4 2 5 2" xfId="23801"/>
    <cellStyle name="Normal GHG Textfiels Bold 2 4 2 6" xfId="23802"/>
    <cellStyle name="Normal GHG Textfiels Bold 2 4 2 6 2" xfId="23803"/>
    <cellStyle name="Normal GHG Textfiels Bold 2 4 2 7" xfId="23804"/>
    <cellStyle name="Normal GHG Textfiels Bold 2 4 2 7 2" xfId="23805"/>
    <cellStyle name="Normal GHG Textfiels Bold 2 4 2 8" xfId="23806"/>
    <cellStyle name="Normal GHG Textfiels Bold 2 4 20" xfId="23807"/>
    <cellStyle name="Normal GHG Textfiels Bold 2 4 20 2" xfId="23808"/>
    <cellStyle name="Normal GHG Textfiels Bold 2 4 21" xfId="23809"/>
    <cellStyle name="Normal GHG Textfiels Bold 2 4 21 2" xfId="23810"/>
    <cellStyle name="Normal GHG Textfiels Bold 2 4 22" xfId="23811"/>
    <cellStyle name="Normal GHG Textfiels Bold 2 4 22 2" xfId="23812"/>
    <cellStyle name="Normal GHG Textfiels Bold 2 4 23" xfId="23813"/>
    <cellStyle name="Normal GHG Textfiels Bold 2 4 23 2" xfId="23814"/>
    <cellStyle name="Normal GHG Textfiels Bold 2 4 24" xfId="23815"/>
    <cellStyle name="Normal GHG Textfiels Bold 2 4 24 2" xfId="23816"/>
    <cellStyle name="Normal GHG Textfiels Bold 2 4 25" xfId="23817"/>
    <cellStyle name="Normal GHG Textfiels Bold 2 4 25 2" xfId="23818"/>
    <cellStyle name="Normal GHG Textfiels Bold 2 4 26" xfId="23819"/>
    <cellStyle name="Normal GHG Textfiels Bold 2 4 26 2" xfId="23820"/>
    <cellStyle name="Normal GHG Textfiels Bold 2 4 27" xfId="23821"/>
    <cellStyle name="Normal GHG Textfiels Bold 2 4 27 2" xfId="23822"/>
    <cellStyle name="Normal GHG Textfiels Bold 2 4 28" xfId="23823"/>
    <cellStyle name="Normal GHG Textfiels Bold 2 4 28 2" xfId="23824"/>
    <cellStyle name="Normal GHG Textfiels Bold 2 4 29" xfId="23825"/>
    <cellStyle name="Normal GHG Textfiels Bold 2 4 29 2" xfId="23826"/>
    <cellStyle name="Normal GHG Textfiels Bold 2 4 3" xfId="23827"/>
    <cellStyle name="Normal GHG Textfiels Bold 2 4 3 2" xfId="23828"/>
    <cellStyle name="Normal GHG Textfiels Bold 2 4 3 2 2" xfId="23829"/>
    <cellStyle name="Normal GHG Textfiels Bold 2 4 3 3" xfId="23830"/>
    <cellStyle name="Normal GHG Textfiels Bold 2 4 3 3 2" xfId="23831"/>
    <cellStyle name="Normal GHG Textfiels Bold 2 4 3 4" xfId="23832"/>
    <cellStyle name="Normal GHG Textfiels Bold 2 4 3 4 2" xfId="23833"/>
    <cellStyle name="Normal GHG Textfiels Bold 2 4 3 5" xfId="23834"/>
    <cellStyle name="Normal GHG Textfiels Bold 2 4 3 5 2" xfId="23835"/>
    <cellStyle name="Normal GHG Textfiels Bold 2 4 3 6" xfId="23836"/>
    <cellStyle name="Normal GHG Textfiels Bold 2 4 3 6 2" xfId="23837"/>
    <cellStyle name="Normal GHG Textfiels Bold 2 4 3 7" xfId="23838"/>
    <cellStyle name="Normal GHG Textfiels Bold 2 4 30" xfId="23839"/>
    <cellStyle name="Normal GHG Textfiels Bold 2 4 30 2" xfId="23840"/>
    <cellStyle name="Normal GHG Textfiels Bold 2 4 31" xfId="23841"/>
    <cellStyle name="Normal GHG Textfiels Bold 2 4 31 2" xfId="23842"/>
    <cellStyle name="Normal GHG Textfiels Bold 2 4 32" xfId="23843"/>
    <cellStyle name="Normal GHG Textfiels Bold 2 4 32 2" xfId="23844"/>
    <cellStyle name="Normal GHG Textfiels Bold 2 4 33" xfId="23845"/>
    <cellStyle name="Normal GHG Textfiels Bold 2 4 33 2" xfId="23846"/>
    <cellStyle name="Normal GHG Textfiels Bold 2 4 34" xfId="23847"/>
    <cellStyle name="Normal GHG Textfiels Bold 2 4 35" xfId="23848"/>
    <cellStyle name="Normal GHG Textfiels Bold 2 4 36" xfId="23849"/>
    <cellStyle name="Normal GHG Textfiels Bold 2 4 37" xfId="23850"/>
    <cellStyle name="Normal GHG Textfiels Bold 2 4 38" xfId="23851"/>
    <cellStyle name="Normal GHG Textfiels Bold 2 4 4" xfId="23852"/>
    <cellStyle name="Normal GHG Textfiels Bold 2 4 4 2" xfId="23853"/>
    <cellStyle name="Normal GHG Textfiels Bold 2 4 4 2 2" xfId="23854"/>
    <cellStyle name="Normal GHG Textfiels Bold 2 4 4 3" xfId="23855"/>
    <cellStyle name="Normal GHG Textfiels Bold 2 4 4 3 2" xfId="23856"/>
    <cellStyle name="Normal GHG Textfiels Bold 2 4 4 4" xfId="23857"/>
    <cellStyle name="Normal GHG Textfiels Bold 2 4 4 4 2" xfId="23858"/>
    <cellStyle name="Normal GHG Textfiels Bold 2 4 4 5" xfId="23859"/>
    <cellStyle name="Normal GHG Textfiels Bold 2 4 4 5 2" xfId="23860"/>
    <cellStyle name="Normal GHG Textfiels Bold 2 4 4 6" xfId="23861"/>
    <cellStyle name="Normal GHG Textfiels Bold 2 4 4 6 2" xfId="23862"/>
    <cellStyle name="Normal GHG Textfiels Bold 2 4 4 7" xfId="23863"/>
    <cellStyle name="Normal GHG Textfiels Bold 2 4 5" xfId="23864"/>
    <cellStyle name="Normal GHG Textfiels Bold 2 4 5 2" xfId="23865"/>
    <cellStyle name="Normal GHG Textfiels Bold 2 4 6" xfId="23866"/>
    <cellStyle name="Normal GHG Textfiels Bold 2 4 6 2" xfId="23867"/>
    <cellStyle name="Normal GHG Textfiels Bold 2 4 7" xfId="23868"/>
    <cellStyle name="Normal GHG Textfiels Bold 2 4 7 2" xfId="23869"/>
    <cellStyle name="Normal GHG Textfiels Bold 2 4 8" xfId="23870"/>
    <cellStyle name="Normal GHG Textfiels Bold 2 4 8 2" xfId="23871"/>
    <cellStyle name="Normal GHG Textfiels Bold 2 4 9" xfId="23872"/>
    <cellStyle name="Normal GHG Textfiels Bold 2 4 9 2" xfId="23873"/>
    <cellStyle name="Normal GHG Textfiels Bold 2 5" xfId="23874"/>
    <cellStyle name="Normal GHG Textfiels Bold 2 5 10" xfId="23875"/>
    <cellStyle name="Normal GHG Textfiels Bold 2 5 10 2" xfId="23876"/>
    <cellStyle name="Normal GHG Textfiels Bold 2 5 11" xfId="23877"/>
    <cellStyle name="Normal GHG Textfiels Bold 2 5 11 2" xfId="23878"/>
    <cellStyle name="Normal GHG Textfiels Bold 2 5 12" xfId="23879"/>
    <cellStyle name="Normal GHG Textfiels Bold 2 5 12 2" xfId="23880"/>
    <cellStyle name="Normal GHG Textfiels Bold 2 5 13" xfId="23881"/>
    <cellStyle name="Normal GHG Textfiels Bold 2 5 13 2" xfId="23882"/>
    <cellStyle name="Normal GHG Textfiels Bold 2 5 14" xfId="23883"/>
    <cellStyle name="Normal GHG Textfiels Bold 2 5 14 2" xfId="23884"/>
    <cellStyle name="Normal GHG Textfiels Bold 2 5 15" xfId="23885"/>
    <cellStyle name="Normal GHG Textfiels Bold 2 5 15 2" xfId="23886"/>
    <cellStyle name="Normal GHG Textfiels Bold 2 5 16" xfId="23887"/>
    <cellStyle name="Normal GHG Textfiels Bold 2 5 16 2" xfId="23888"/>
    <cellStyle name="Normal GHG Textfiels Bold 2 5 17" xfId="23889"/>
    <cellStyle name="Normal GHG Textfiels Bold 2 5 17 2" xfId="23890"/>
    <cellStyle name="Normal GHG Textfiels Bold 2 5 18" xfId="23891"/>
    <cellStyle name="Normal GHG Textfiels Bold 2 5 18 2" xfId="23892"/>
    <cellStyle name="Normal GHG Textfiels Bold 2 5 19" xfId="23893"/>
    <cellStyle name="Normal GHG Textfiels Bold 2 5 19 2" xfId="23894"/>
    <cellStyle name="Normal GHG Textfiels Bold 2 5 2" xfId="23895"/>
    <cellStyle name="Normal GHG Textfiels Bold 2 5 2 2" xfId="23896"/>
    <cellStyle name="Normal GHG Textfiels Bold 2 5 2 2 2" xfId="23897"/>
    <cellStyle name="Normal GHG Textfiels Bold 2 5 2 3" xfId="23898"/>
    <cellStyle name="Normal GHG Textfiels Bold 2 5 2 3 2" xfId="23899"/>
    <cellStyle name="Normal GHG Textfiels Bold 2 5 2 4" xfId="23900"/>
    <cellStyle name="Normal GHG Textfiels Bold 2 5 2 4 2" xfId="23901"/>
    <cellStyle name="Normal GHG Textfiels Bold 2 5 2 5" xfId="23902"/>
    <cellStyle name="Normal GHG Textfiels Bold 2 5 2 5 2" xfId="23903"/>
    <cellStyle name="Normal GHG Textfiels Bold 2 5 2 6" xfId="23904"/>
    <cellStyle name="Normal GHG Textfiels Bold 2 5 2 6 2" xfId="23905"/>
    <cellStyle name="Normal GHG Textfiels Bold 2 5 2 7" xfId="23906"/>
    <cellStyle name="Normal GHG Textfiels Bold 2 5 2 7 2" xfId="23907"/>
    <cellStyle name="Normal GHG Textfiels Bold 2 5 2 8" xfId="23908"/>
    <cellStyle name="Normal GHG Textfiels Bold 2 5 20" xfId="23909"/>
    <cellStyle name="Normal GHG Textfiels Bold 2 5 20 2" xfId="23910"/>
    <cellStyle name="Normal GHG Textfiels Bold 2 5 21" xfId="23911"/>
    <cellStyle name="Normal GHG Textfiels Bold 2 5 21 2" xfId="23912"/>
    <cellStyle name="Normal GHG Textfiels Bold 2 5 22" xfId="23913"/>
    <cellStyle name="Normal GHG Textfiels Bold 2 5 22 2" xfId="23914"/>
    <cellStyle name="Normal GHG Textfiels Bold 2 5 23" xfId="23915"/>
    <cellStyle name="Normal GHG Textfiels Bold 2 5 23 2" xfId="23916"/>
    <cellStyle name="Normal GHG Textfiels Bold 2 5 24" xfId="23917"/>
    <cellStyle name="Normal GHG Textfiels Bold 2 5 24 2" xfId="23918"/>
    <cellStyle name="Normal GHG Textfiels Bold 2 5 25" xfId="23919"/>
    <cellStyle name="Normal GHG Textfiels Bold 2 5 25 2" xfId="23920"/>
    <cellStyle name="Normal GHG Textfiels Bold 2 5 26" xfId="23921"/>
    <cellStyle name="Normal GHG Textfiels Bold 2 5 26 2" xfId="23922"/>
    <cellStyle name="Normal GHG Textfiels Bold 2 5 27" xfId="23923"/>
    <cellStyle name="Normal GHG Textfiels Bold 2 5 27 2" xfId="23924"/>
    <cellStyle name="Normal GHG Textfiels Bold 2 5 28" xfId="23925"/>
    <cellStyle name="Normal GHG Textfiels Bold 2 5 28 2" xfId="23926"/>
    <cellStyle name="Normal GHG Textfiels Bold 2 5 29" xfId="23927"/>
    <cellStyle name="Normal GHG Textfiels Bold 2 5 29 2" xfId="23928"/>
    <cellStyle name="Normal GHG Textfiels Bold 2 5 3" xfId="23929"/>
    <cellStyle name="Normal GHG Textfiels Bold 2 5 3 2" xfId="23930"/>
    <cellStyle name="Normal GHG Textfiels Bold 2 5 3 2 2" xfId="23931"/>
    <cellStyle name="Normal GHG Textfiels Bold 2 5 3 3" xfId="23932"/>
    <cellStyle name="Normal GHG Textfiels Bold 2 5 3 3 2" xfId="23933"/>
    <cellStyle name="Normal GHG Textfiels Bold 2 5 3 4" xfId="23934"/>
    <cellStyle name="Normal GHG Textfiels Bold 2 5 3 4 2" xfId="23935"/>
    <cellStyle name="Normal GHG Textfiels Bold 2 5 3 5" xfId="23936"/>
    <cellStyle name="Normal GHG Textfiels Bold 2 5 3 5 2" xfId="23937"/>
    <cellStyle name="Normal GHG Textfiels Bold 2 5 3 6" xfId="23938"/>
    <cellStyle name="Normal GHG Textfiels Bold 2 5 3 6 2" xfId="23939"/>
    <cellStyle name="Normal GHG Textfiels Bold 2 5 3 7" xfId="23940"/>
    <cellStyle name="Normal GHG Textfiels Bold 2 5 30" xfId="23941"/>
    <cellStyle name="Normal GHG Textfiels Bold 2 5 30 2" xfId="23942"/>
    <cellStyle name="Normal GHG Textfiels Bold 2 5 31" xfId="23943"/>
    <cellStyle name="Normal GHG Textfiels Bold 2 5 31 2" xfId="23944"/>
    <cellStyle name="Normal GHG Textfiels Bold 2 5 32" xfId="23945"/>
    <cellStyle name="Normal GHG Textfiels Bold 2 5 32 2" xfId="23946"/>
    <cellStyle name="Normal GHG Textfiels Bold 2 5 33" xfId="23947"/>
    <cellStyle name="Normal GHG Textfiels Bold 2 5 33 2" xfId="23948"/>
    <cellStyle name="Normal GHG Textfiels Bold 2 5 34" xfId="23949"/>
    <cellStyle name="Normal GHG Textfiels Bold 2 5 35" xfId="23950"/>
    <cellStyle name="Normal GHG Textfiels Bold 2 5 36" xfId="23951"/>
    <cellStyle name="Normal GHG Textfiels Bold 2 5 37" xfId="23952"/>
    <cellStyle name="Normal GHG Textfiels Bold 2 5 38" xfId="23953"/>
    <cellStyle name="Normal GHG Textfiels Bold 2 5 4" xfId="23954"/>
    <cellStyle name="Normal GHG Textfiels Bold 2 5 4 2" xfId="23955"/>
    <cellStyle name="Normal GHG Textfiels Bold 2 5 4 2 2" xfId="23956"/>
    <cellStyle name="Normal GHG Textfiels Bold 2 5 4 3" xfId="23957"/>
    <cellStyle name="Normal GHG Textfiels Bold 2 5 4 3 2" xfId="23958"/>
    <cellStyle name="Normal GHG Textfiels Bold 2 5 4 4" xfId="23959"/>
    <cellStyle name="Normal GHG Textfiels Bold 2 5 4 4 2" xfId="23960"/>
    <cellStyle name="Normal GHG Textfiels Bold 2 5 4 5" xfId="23961"/>
    <cellStyle name="Normal GHG Textfiels Bold 2 5 4 5 2" xfId="23962"/>
    <cellStyle name="Normal GHG Textfiels Bold 2 5 4 6" xfId="23963"/>
    <cellStyle name="Normal GHG Textfiels Bold 2 5 4 6 2" xfId="23964"/>
    <cellStyle name="Normal GHG Textfiels Bold 2 5 4 7" xfId="23965"/>
    <cellStyle name="Normal GHG Textfiels Bold 2 5 5" xfId="23966"/>
    <cellStyle name="Normal GHG Textfiels Bold 2 5 5 2" xfId="23967"/>
    <cellStyle name="Normal GHG Textfiels Bold 2 5 6" xfId="23968"/>
    <cellStyle name="Normal GHG Textfiels Bold 2 5 6 2" xfId="23969"/>
    <cellStyle name="Normal GHG Textfiels Bold 2 5 7" xfId="23970"/>
    <cellStyle name="Normal GHG Textfiels Bold 2 5 7 2" xfId="23971"/>
    <cellStyle name="Normal GHG Textfiels Bold 2 5 8" xfId="23972"/>
    <cellStyle name="Normal GHG Textfiels Bold 2 5 8 2" xfId="23973"/>
    <cellStyle name="Normal GHG Textfiels Bold 2 5 9" xfId="23974"/>
    <cellStyle name="Normal GHG Textfiels Bold 2 5 9 2" xfId="23975"/>
    <cellStyle name="Normal GHG Textfiels Bold 2 6" xfId="23976"/>
    <cellStyle name="Normal GHG Textfiels Bold 2 6 10" xfId="23977"/>
    <cellStyle name="Normal GHG Textfiels Bold 2 6 10 2" xfId="23978"/>
    <cellStyle name="Normal GHG Textfiels Bold 2 6 11" xfId="23979"/>
    <cellStyle name="Normal GHG Textfiels Bold 2 6 11 2" xfId="23980"/>
    <cellStyle name="Normal GHG Textfiels Bold 2 6 12" xfId="23981"/>
    <cellStyle name="Normal GHG Textfiels Bold 2 6 12 2" xfId="23982"/>
    <cellStyle name="Normal GHG Textfiels Bold 2 6 13" xfId="23983"/>
    <cellStyle name="Normal GHG Textfiels Bold 2 6 13 2" xfId="23984"/>
    <cellStyle name="Normal GHG Textfiels Bold 2 6 14" xfId="23985"/>
    <cellStyle name="Normal GHG Textfiels Bold 2 6 14 2" xfId="23986"/>
    <cellStyle name="Normal GHG Textfiels Bold 2 6 15" xfId="23987"/>
    <cellStyle name="Normal GHG Textfiels Bold 2 6 15 2" xfId="23988"/>
    <cellStyle name="Normal GHG Textfiels Bold 2 6 16" xfId="23989"/>
    <cellStyle name="Normal GHG Textfiels Bold 2 6 16 2" xfId="23990"/>
    <cellStyle name="Normal GHG Textfiels Bold 2 6 17" xfId="23991"/>
    <cellStyle name="Normal GHG Textfiels Bold 2 6 17 2" xfId="23992"/>
    <cellStyle name="Normal GHG Textfiels Bold 2 6 18" xfId="23993"/>
    <cellStyle name="Normal GHG Textfiels Bold 2 6 18 2" xfId="23994"/>
    <cellStyle name="Normal GHG Textfiels Bold 2 6 19" xfId="23995"/>
    <cellStyle name="Normal GHG Textfiels Bold 2 6 19 2" xfId="23996"/>
    <cellStyle name="Normal GHG Textfiels Bold 2 6 2" xfId="23997"/>
    <cellStyle name="Normal GHG Textfiels Bold 2 6 2 2" xfId="23998"/>
    <cellStyle name="Normal GHG Textfiels Bold 2 6 2 2 2" xfId="23999"/>
    <cellStyle name="Normal GHG Textfiels Bold 2 6 2 3" xfId="24000"/>
    <cellStyle name="Normal GHG Textfiels Bold 2 6 2 3 2" xfId="24001"/>
    <cellStyle name="Normal GHG Textfiels Bold 2 6 2 4" xfId="24002"/>
    <cellStyle name="Normal GHG Textfiels Bold 2 6 2 4 2" xfId="24003"/>
    <cellStyle name="Normal GHG Textfiels Bold 2 6 2 5" xfId="24004"/>
    <cellStyle name="Normal GHG Textfiels Bold 2 6 2 5 2" xfId="24005"/>
    <cellStyle name="Normal GHG Textfiels Bold 2 6 2 6" xfId="24006"/>
    <cellStyle name="Normal GHG Textfiels Bold 2 6 2 6 2" xfId="24007"/>
    <cellStyle name="Normal GHG Textfiels Bold 2 6 2 7" xfId="24008"/>
    <cellStyle name="Normal GHG Textfiels Bold 2 6 2 7 2" xfId="24009"/>
    <cellStyle name="Normal GHG Textfiels Bold 2 6 2 8" xfId="24010"/>
    <cellStyle name="Normal GHG Textfiels Bold 2 6 20" xfId="24011"/>
    <cellStyle name="Normal GHG Textfiels Bold 2 6 20 2" xfId="24012"/>
    <cellStyle name="Normal GHG Textfiels Bold 2 6 21" xfId="24013"/>
    <cellStyle name="Normal GHG Textfiels Bold 2 6 21 2" xfId="24014"/>
    <cellStyle name="Normal GHG Textfiels Bold 2 6 22" xfId="24015"/>
    <cellStyle name="Normal GHG Textfiels Bold 2 6 22 2" xfId="24016"/>
    <cellStyle name="Normal GHG Textfiels Bold 2 6 23" xfId="24017"/>
    <cellStyle name="Normal GHG Textfiels Bold 2 6 23 2" xfId="24018"/>
    <cellStyle name="Normal GHG Textfiels Bold 2 6 24" xfId="24019"/>
    <cellStyle name="Normal GHG Textfiels Bold 2 6 24 2" xfId="24020"/>
    <cellStyle name="Normal GHG Textfiels Bold 2 6 25" xfId="24021"/>
    <cellStyle name="Normal GHG Textfiels Bold 2 6 25 2" xfId="24022"/>
    <cellStyle name="Normal GHG Textfiels Bold 2 6 26" xfId="24023"/>
    <cellStyle name="Normal GHG Textfiels Bold 2 6 26 2" xfId="24024"/>
    <cellStyle name="Normal GHG Textfiels Bold 2 6 27" xfId="24025"/>
    <cellStyle name="Normal GHG Textfiels Bold 2 6 27 2" xfId="24026"/>
    <cellStyle name="Normal GHG Textfiels Bold 2 6 28" xfId="24027"/>
    <cellStyle name="Normal GHG Textfiels Bold 2 6 28 2" xfId="24028"/>
    <cellStyle name="Normal GHG Textfiels Bold 2 6 29" xfId="24029"/>
    <cellStyle name="Normal GHG Textfiels Bold 2 6 29 2" xfId="24030"/>
    <cellStyle name="Normal GHG Textfiels Bold 2 6 3" xfId="24031"/>
    <cellStyle name="Normal GHG Textfiels Bold 2 6 3 2" xfId="24032"/>
    <cellStyle name="Normal GHG Textfiels Bold 2 6 3 2 2" xfId="24033"/>
    <cellStyle name="Normal GHG Textfiels Bold 2 6 3 3" xfId="24034"/>
    <cellStyle name="Normal GHG Textfiels Bold 2 6 3 3 2" xfId="24035"/>
    <cellStyle name="Normal GHG Textfiels Bold 2 6 3 4" xfId="24036"/>
    <cellStyle name="Normal GHG Textfiels Bold 2 6 3 4 2" xfId="24037"/>
    <cellStyle name="Normal GHG Textfiels Bold 2 6 3 5" xfId="24038"/>
    <cellStyle name="Normal GHG Textfiels Bold 2 6 3 5 2" xfId="24039"/>
    <cellStyle name="Normal GHG Textfiels Bold 2 6 3 6" xfId="24040"/>
    <cellStyle name="Normal GHG Textfiels Bold 2 6 3 6 2" xfId="24041"/>
    <cellStyle name="Normal GHG Textfiels Bold 2 6 3 7" xfId="24042"/>
    <cellStyle name="Normal GHG Textfiels Bold 2 6 30" xfId="24043"/>
    <cellStyle name="Normal GHG Textfiels Bold 2 6 30 2" xfId="24044"/>
    <cellStyle name="Normal GHG Textfiels Bold 2 6 31" xfId="24045"/>
    <cellStyle name="Normal GHG Textfiels Bold 2 6 31 2" xfId="24046"/>
    <cellStyle name="Normal GHG Textfiels Bold 2 6 32" xfId="24047"/>
    <cellStyle name="Normal GHG Textfiels Bold 2 6 32 2" xfId="24048"/>
    <cellStyle name="Normal GHG Textfiels Bold 2 6 33" xfId="24049"/>
    <cellStyle name="Normal GHG Textfiels Bold 2 6 33 2" xfId="24050"/>
    <cellStyle name="Normal GHG Textfiels Bold 2 6 34" xfId="24051"/>
    <cellStyle name="Normal GHG Textfiels Bold 2 6 35" xfId="24052"/>
    <cellStyle name="Normal GHG Textfiels Bold 2 6 36" xfId="24053"/>
    <cellStyle name="Normal GHG Textfiels Bold 2 6 37" xfId="24054"/>
    <cellStyle name="Normal GHG Textfiels Bold 2 6 38" xfId="24055"/>
    <cellStyle name="Normal GHG Textfiels Bold 2 6 4" xfId="24056"/>
    <cellStyle name="Normal GHG Textfiels Bold 2 6 4 2" xfId="24057"/>
    <cellStyle name="Normal GHG Textfiels Bold 2 6 4 2 2" xfId="24058"/>
    <cellStyle name="Normal GHG Textfiels Bold 2 6 4 3" xfId="24059"/>
    <cellStyle name="Normal GHG Textfiels Bold 2 6 4 3 2" xfId="24060"/>
    <cellStyle name="Normal GHG Textfiels Bold 2 6 4 4" xfId="24061"/>
    <cellStyle name="Normal GHG Textfiels Bold 2 6 4 4 2" xfId="24062"/>
    <cellStyle name="Normal GHG Textfiels Bold 2 6 4 5" xfId="24063"/>
    <cellStyle name="Normal GHG Textfiels Bold 2 6 4 5 2" xfId="24064"/>
    <cellStyle name="Normal GHG Textfiels Bold 2 6 4 6" xfId="24065"/>
    <cellStyle name="Normal GHG Textfiels Bold 2 6 4 6 2" xfId="24066"/>
    <cellStyle name="Normal GHG Textfiels Bold 2 6 4 7" xfId="24067"/>
    <cellStyle name="Normal GHG Textfiels Bold 2 6 5" xfId="24068"/>
    <cellStyle name="Normal GHG Textfiels Bold 2 6 5 2" xfId="24069"/>
    <cellStyle name="Normal GHG Textfiels Bold 2 6 6" xfId="24070"/>
    <cellStyle name="Normal GHG Textfiels Bold 2 6 6 2" xfId="24071"/>
    <cellStyle name="Normal GHG Textfiels Bold 2 6 7" xfId="24072"/>
    <cellStyle name="Normal GHG Textfiels Bold 2 6 7 2" xfId="24073"/>
    <cellStyle name="Normal GHG Textfiels Bold 2 6 8" xfId="24074"/>
    <cellStyle name="Normal GHG Textfiels Bold 2 6 8 2" xfId="24075"/>
    <cellStyle name="Normal GHG Textfiels Bold 2 6 9" xfId="24076"/>
    <cellStyle name="Normal GHG Textfiels Bold 2 6 9 2" xfId="24077"/>
    <cellStyle name="Normal GHG Textfiels Bold 2 7" xfId="24078"/>
    <cellStyle name="Normal GHG Textfiels Bold 2 7 10" xfId="24079"/>
    <cellStyle name="Normal GHG Textfiels Bold 2 7 10 2" xfId="24080"/>
    <cellStyle name="Normal GHG Textfiels Bold 2 7 11" xfId="24081"/>
    <cellStyle name="Normal GHG Textfiels Bold 2 7 11 2" xfId="24082"/>
    <cellStyle name="Normal GHG Textfiels Bold 2 7 12" xfId="24083"/>
    <cellStyle name="Normal GHG Textfiels Bold 2 7 12 2" xfId="24084"/>
    <cellStyle name="Normal GHG Textfiels Bold 2 7 13" xfId="24085"/>
    <cellStyle name="Normal GHG Textfiels Bold 2 7 13 2" xfId="24086"/>
    <cellStyle name="Normal GHG Textfiels Bold 2 7 14" xfId="24087"/>
    <cellStyle name="Normal GHG Textfiels Bold 2 7 14 2" xfId="24088"/>
    <cellStyle name="Normal GHG Textfiels Bold 2 7 15" xfId="24089"/>
    <cellStyle name="Normal GHG Textfiels Bold 2 7 15 2" xfId="24090"/>
    <cellStyle name="Normal GHG Textfiels Bold 2 7 16" xfId="24091"/>
    <cellStyle name="Normal GHG Textfiels Bold 2 7 16 2" xfId="24092"/>
    <cellStyle name="Normal GHG Textfiels Bold 2 7 17" xfId="24093"/>
    <cellStyle name="Normal GHG Textfiels Bold 2 7 17 2" xfId="24094"/>
    <cellStyle name="Normal GHG Textfiels Bold 2 7 18" xfId="24095"/>
    <cellStyle name="Normal GHG Textfiels Bold 2 7 18 2" xfId="24096"/>
    <cellStyle name="Normal GHG Textfiels Bold 2 7 19" xfId="24097"/>
    <cellStyle name="Normal GHG Textfiels Bold 2 7 19 2" xfId="24098"/>
    <cellStyle name="Normal GHG Textfiels Bold 2 7 2" xfId="24099"/>
    <cellStyle name="Normal GHG Textfiels Bold 2 7 2 2" xfId="24100"/>
    <cellStyle name="Normal GHG Textfiels Bold 2 7 2 2 2" xfId="24101"/>
    <cellStyle name="Normal GHG Textfiels Bold 2 7 2 3" xfId="24102"/>
    <cellStyle name="Normal GHG Textfiels Bold 2 7 2 3 2" xfId="24103"/>
    <cellStyle name="Normal GHG Textfiels Bold 2 7 2 4" xfId="24104"/>
    <cellStyle name="Normal GHG Textfiels Bold 2 7 2 4 2" xfId="24105"/>
    <cellStyle name="Normal GHG Textfiels Bold 2 7 2 5" xfId="24106"/>
    <cellStyle name="Normal GHG Textfiels Bold 2 7 2 5 2" xfId="24107"/>
    <cellStyle name="Normal GHG Textfiels Bold 2 7 2 6" xfId="24108"/>
    <cellStyle name="Normal GHG Textfiels Bold 2 7 2 6 2" xfId="24109"/>
    <cellStyle name="Normal GHG Textfiels Bold 2 7 2 7" xfId="24110"/>
    <cellStyle name="Normal GHG Textfiels Bold 2 7 20" xfId="24111"/>
    <cellStyle name="Normal GHG Textfiels Bold 2 7 20 2" xfId="24112"/>
    <cellStyle name="Normal GHG Textfiels Bold 2 7 21" xfId="24113"/>
    <cellStyle name="Normal GHG Textfiels Bold 2 7 21 2" xfId="24114"/>
    <cellStyle name="Normal GHG Textfiels Bold 2 7 22" xfId="24115"/>
    <cellStyle name="Normal GHG Textfiels Bold 2 7 22 2" xfId="24116"/>
    <cellStyle name="Normal GHG Textfiels Bold 2 7 23" xfId="24117"/>
    <cellStyle name="Normal GHG Textfiels Bold 2 7 23 2" xfId="24118"/>
    <cellStyle name="Normal GHG Textfiels Bold 2 7 24" xfId="24119"/>
    <cellStyle name="Normal GHG Textfiels Bold 2 7 24 2" xfId="24120"/>
    <cellStyle name="Normal GHG Textfiels Bold 2 7 25" xfId="24121"/>
    <cellStyle name="Normal GHG Textfiels Bold 2 7 25 2" xfId="24122"/>
    <cellStyle name="Normal GHG Textfiels Bold 2 7 26" xfId="24123"/>
    <cellStyle name="Normal GHG Textfiels Bold 2 7 26 2" xfId="24124"/>
    <cellStyle name="Normal GHG Textfiels Bold 2 7 27" xfId="24125"/>
    <cellStyle name="Normal GHG Textfiels Bold 2 7 27 2" xfId="24126"/>
    <cellStyle name="Normal GHG Textfiels Bold 2 7 28" xfId="24127"/>
    <cellStyle name="Normal GHG Textfiels Bold 2 7 28 2" xfId="24128"/>
    <cellStyle name="Normal GHG Textfiels Bold 2 7 29" xfId="24129"/>
    <cellStyle name="Normal GHG Textfiels Bold 2 7 29 2" xfId="24130"/>
    <cellStyle name="Normal GHG Textfiels Bold 2 7 3" xfId="24131"/>
    <cellStyle name="Normal GHG Textfiels Bold 2 7 3 2" xfId="24132"/>
    <cellStyle name="Normal GHG Textfiels Bold 2 7 3 2 2" xfId="24133"/>
    <cellStyle name="Normal GHG Textfiels Bold 2 7 3 3" xfId="24134"/>
    <cellStyle name="Normal GHG Textfiels Bold 2 7 3 3 2" xfId="24135"/>
    <cellStyle name="Normal GHG Textfiels Bold 2 7 3 4" xfId="24136"/>
    <cellStyle name="Normal GHG Textfiels Bold 2 7 3 4 2" xfId="24137"/>
    <cellStyle name="Normal GHG Textfiels Bold 2 7 3 5" xfId="24138"/>
    <cellStyle name="Normal GHG Textfiels Bold 2 7 3 5 2" xfId="24139"/>
    <cellStyle name="Normal GHG Textfiels Bold 2 7 3 6" xfId="24140"/>
    <cellStyle name="Normal GHG Textfiels Bold 2 7 3 6 2" xfId="24141"/>
    <cellStyle name="Normal GHG Textfiels Bold 2 7 3 7" xfId="24142"/>
    <cellStyle name="Normal GHG Textfiels Bold 2 7 30" xfId="24143"/>
    <cellStyle name="Normal GHG Textfiels Bold 2 7 30 2" xfId="24144"/>
    <cellStyle name="Normal GHG Textfiels Bold 2 7 31" xfId="24145"/>
    <cellStyle name="Normal GHG Textfiels Bold 2 7 31 2" xfId="24146"/>
    <cellStyle name="Normal GHG Textfiels Bold 2 7 32" xfId="24147"/>
    <cellStyle name="Normal GHG Textfiels Bold 2 7 32 2" xfId="24148"/>
    <cellStyle name="Normal GHG Textfiels Bold 2 7 33" xfId="24149"/>
    <cellStyle name="Normal GHG Textfiels Bold 2 7 34" xfId="24150"/>
    <cellStyle name="Normal GHG Textfiels Bold 2 7 35" xfId="24151"/>
    <cellStyle name="Normal GHG Textfiels Bold 2 7 36" xfId="24152"/>
    <cellStyle name="Normal GHG Textfiels Bold 2 7 37" xfId="24153"/>
    <cellStyle name="Normal GHG Textfiels Bold 2 7 4" xfId="24154"/>
    <cellStyle name="Normal GHG Textfiels Bold 2 7 4 2" xfId="24155"/>
    <cellStyle name="Normal GHG Textfiels Bold 2 7 5" xfId="24156"/>
    <cellStyle name="Normal GHG Textfiels Bold 2 7 5 2" xfId="24157"/>
    <cellStyle name="Normal GHG Textfiels Bold 2 7 6" xfId="24158"/>
    <cellStyle name="Normal GHG Textfiels Bold 2 7 6 2" xfId="24159"/>
    <cellStyle name="Normal GHG Textfiels Bold 2 7 7" xfId="24160"/>
    <cellStyle name="Normal GHG Textfiels Bold 2 7 7 2" xfId="24161"/>
    <cellStyle name="Normal GHG Textfiels Bold 2 7 8" xfId="24162"/>
    <cellStyle name="Normal GHG Textfiels Bold 2 7 8 2" xfId="24163"/>
    <cellStyle name="Normal GHG Textfiels Bold 2 7 9" xfId="24164"/>
    <cellStyle name="Normal GHG Textfiels Bold 2 7 9 2" xfId="24165"/>
    <cellStyle name="Normal GHG Textfiels Bold 2 8" xfId="24166"/>
    <cellStyle name="Normal GHG Textfiels Bold 2 8 10" xfId="24167"/>
    <cellStyle name="Normal GHG Textfiels Bold 2 8 10 2" xfId="24168"/>
    <cellStyle name="Normal GHG Textfiels Bold 2 8 11" xfId="24169"/>
    <cellStyle name="Normal GHG Textfiels Bold 2 8 11 2" xfId="24170"/>
    <cellStyle name="Normal GHG Textfiels Bold 2 8 12" xfId="24171"/>
    <cellStyle name="Normal GHG Textfiels Bold 2 8 12 2" xfId="24172"/>
    <cellStyle name="Normal GHG Textfiels Bold 2 8 13" xfId="24173"/>
    <cellStyle name="Normal GHG Textfiels Bold 2 8 13 2" xfId="24174"/>
    <cellStyle name="Normal GHG Textfiels Bold 2 8 14" xfId="24175"/>
    <cellStyle name="Normal GHG Textfiels Bold 2 8 14 2" xfId="24176"/>
    <cellStyle name="Normal GHG Textfiels Bold 2 8 15" xfId="24177"/>
    <cellStyle name="Normal GHG Textfiels Bold 2 8 15 2" xfId="24178"/>
    <cellStyle name="Normal GHG Textfiels Bold 2 8 16" xfId="24179"/>
    <cellStyle name="Normal GHG Textfiels Bold 2 8 16 2" xfId="24180"/>
    <cellStyle name="Normal GHG Textfiels Bold 2 8 17" xfId="24181"/>
    <cellStyle name="Normal GHG Textfiels Bold 2 8 17 2" xfId="24182"/>
    <cellStyle name="Normal GHG Textfiels Bold 2 8 18" xfId="24183"/>
    <cellStyle name="Normal GHG Textfiels Bold 2 8 18 2" xfId="24184"/>
    <cellStyle name="Normal GHG Textfiels Bold 2 8 19" xfId="24185"/>
    <cellStyle name="Normal GHG Textfiels Bold 2 8 19 2" xfId="24186"/>
    <cellStyle name="Normal GHG Textfiels Bold 2 8 2" xfId="24187"/>
    <cellStyle name="Normal GHG Textfiels Bold 2 8 2 2" xfId="24188"/>
    <cellStyle name="Normal GHG Textfiels Bold 2 8 2 2 2" xfId="24189"/>
    <cellStyle name="Normal GHG Textfiels Bold 2 8 2 3" xfId="24190"/>
    <cellStyle name="Normal GHG Textfiels Bold 2 8 2 3 2" xfId="24191"/>
    <cellStyle name="Normal GHG Textfiels Bold 2 8 2 4" xfId="24192"/>
    <cellStyle name="Normal GHG Textfiels Bold 2 8 2 4 2" xfId="24193"/>
    <cellStyle name="Normal GHG Textfiels Bold 2 8 2 5" xfId="24194"/>
    <cellStyle name="Normal GHG Textfiels Bold 2 8 2 5 2" xfId="24195"/>
    <cellStyle name="Normal GHG Textfiels Bold 2 8 2 6" xfId="24196"/>
    <cellStyle name="Normal GHG Textfiels Bold 2 8 2 6 2" xfId="24197"/>
    <cellStyle name="Normal GHG Textfiels Bold 2 8 2 7" xfId="24198"/>
    <cellStyle name="Normal GHG Textfiels Bold 2 8 20" xfId="24199"/>
    <cellStyle name="Normal GHG Textfiels Bold 2 8 20 2" xfId="24200"/>
    <cellStyle name="Normal GHG Textfiels Bold 2 8 21" xfId="24201"/>
    <cellStyle name="Normal GHG Textfiels Bold 2 8 21 2" xfId="24202"/>
    <cellStyle name="Normal GHG Textfiels Bold 2 8 22" xfId="24203"/>
    <cellStyle name="Normal GHG Textfiels Bold 2 8 22 2" xfId="24204"/>
    <cellStyle name="Normal GHG Textfiels Bold 2 8 23" xfId="24205"/>
    <cellStyle name="Normal GHG Textfiels Bold 2 8 23 2" xfId="24206"/>
    <cellStyle name="Normal GHG Textfiels Bold 2 8 24" xfId="24207"/>
    <cellStyle name="Normal GHG Textfiels Bold 2 8 24 2" xfId="24208"/>
    <cellStyle name="Normal GHG Textfiels Bold 2 8 25" xfId="24209"/>
    <cellStyle name="Normal GHG Textfiels Bold 2 8 25 2" xfId="24210"/>
    <cellStyle name="Normal GHG Textfiels Bold 2 8 26" xfId="24211"/>
    <cellStyle name="Normal GHG Textfiels Bold 2 8 26 2" xfId="24212"/>
    <cellStyle name="Normal GHG Textfiels Bold 2 8 27" xfId="24213"/>
    <cellStyle name="Normal GHG Textfiels Bold 2 8 27 2" xfId="24214"/>
    <cellStyle name="Normal GHG Textfiels Bold 2 8 28" xfId="24215"/>
    <cellStyle name="Normal GHG Textfiels Bold 2 8 28 2" xfId="24216"/>
    <cellStyle name="Normal GHG Textfiels Bold 2 8 29" xfId="24217"/>
    <cellStyle name="Normal GHG Textfiels Bold 2 8 29 2" xfId="24218"/>
    <cellStyle name="Normal GHG Textfiels Bold 2 8 3" xfId="24219"/>
    <cellStyle name="Normal GHG Textfiels Bold 2 8 3 2" xfId="24220"/>
    <cellStyle name="Normal GHG Textfiels Bold 2 8 3 2 2" xfId="24221"/>
    <cellStyle name="Normal GHG Textfiels Bold 2 8 3 3" xfId="24222"/>
    <cellStyle name="Normal GHG Textfiels Bold 2 8 3 3 2" xfId="24223"/>
    <cellStyle name="Normal GHG Textfiels Bold 2 8 3 4" xfId="24224"/>
    <cellStyle name="Normal GHG Textfiels Bold 2 8 3 4 2" xfId="24225"/>
    <cellStyle name="Normal GHG Textfiels Bold 2 8 3 5" xfId="24226"/>
    <cellStyle name="Normal GHG Textfiels Bold 2 8 3 5 2" xfId="24227"/>
    <cellStyle name="Normal GHG Textfiels Bold 2 8 3 6" xfId="24228"/>
    <cellStyle name="Normal GHG Textfiels Bold 2 8 3 6 2" xfId="24229"/>
    <cellStyle name="Normal GHG Textfiels Bold 2 8 3 7" xfId="24230"/>
    <cellStyle name="Normal GHG Textfiels Bold 2 8 30" xfId="24231"/>
    <cellStyle name="Normal GHG Textfiels Bold 2 8 30 2" xfId="24232"/>
    <cellStyle name="Normal GHG Textfiels Bold 2 8 31" xfId="24233"/>
    <cellStyle name="Normal GHG Textfiels Bold 2 8 31 2" xfId="24234"/>
    <cellStyle name="Normal GHG Textfiels Bold 2 8 32" xfId="24235"/>
    <cellStyle name="Normal GHG Textfiels Bold 2 8 32 2" xfId="24236"/>
    <cellStyle name="Normal GHG Textfiels Bold 2 8 33" xfId="24237"/>
    <cellStyle name="Normal GHG Textfiels Bold 2 8 34" xfId="24238"/>
    <cellStyle name="Normal GHG Textfiels Bold 2 8 35" xfId="24239"/>
    <cellStyle name="Normal GHG Textfiels Bold 2 8 36" xfId="24240"/>
    <cellStyle name="Normal GHG Textfiels Bold 2 8 37" xfId="24241"/>
    <cellStyle name="Normal GHG Textfiels Bold 2 8 4" xfId="24242"/>
    <cellStyle name="Normal GHG Textfiels Bold 2 8 4 2" xfId="24243"/>
    <cellStyle name="Normal GHG Textfiels Bold 2 8 5" xfId="24244"/>
    <cellStyle name="Normal GHG Textfiels Bold 2 8 5 2" xfId="24245"/>
    <cellStyle name="Normal GHG Textfiels Bold 2 8 6" xfId="24246"/>
    <cellStyle name="Normal GHG Textfiels Bold 2 8 6 2" xfId="24247"/>
    <cellStyle name="Normal GHG Textfiels Bold 2 8 7" xfId="24248"/>
    <cellStyle name="Normal GHG Textfiels Bold 2 8 7 2" xfId="24249"/>
    <cellStyle name="Normal GHG Textfiels Bold 2 8 8" xfId="24250"/>
    <cellStyle name="Normal GHG Textfiels Bold 2 8 8 2" xfId="24251"/>
    <cellStyle name="Normal GHG Textfiels Bold 2 8 9" xfId="24252"/>
    <cellStyle name="Normal GHG Textfiels Bold 2 8 9 2" xfId="24253"/>
    <cellStyle name="Normal GHG Textfiels Bold 2 9" xfId="24254"/>
    <cellStyle name="Normal GHG Textfiels Bold 2 9 10" xfId="24255"/>
    <cellStyle name="Normal GHG Textfiels Bold 2 9 10 2" xfId="24256"/>
    <cellStyle name="Normal GHG Textfiels Bold 2 9 11" xfId="24257"/>
    <cellStyle name="Normal GHG Textfiels Bold 2 9 11 2" xfId="24258"/>
    <cellStyle name="Normal GHG Textfiels Bold 2 9 12" xfId="24259"/>
    <cellStyle name="Normal GHG Textfiels Bold 2 9 12 2" xfId="24260"/>
    <cellStyle name="Normal GHG Textfiels Bold 2 9 13" xfId="24261"/>
    <cellStyle name="Normal GHG Textfiels Bold 2 9 13 2" xfId="24262"/>
    <cellStyle name="Normal GHG Textfiels Bold 2 9 14" xfId="24263"/>
    <cellStyle name="Normal GHG Textfiels Bold 2 9 14 2" xfId="24264"/>
    <cellStyle name="Normal GHG Textfiels Bold 2 9 15" xfId="24265"/>
    <cellStyle name="Normal GHG Textfiels Bold 2 9 15 2" xfId="24266"/>
    <cellStyle name="Normal GHG Textfiels Bold 2 9 16" xfId="24267"/>
    <cellStyle name="Normal GHG Textfiels Bold 2 9 16 2" xfId="24268"/>
    <cellStyle name="Normal GHG Textfiels Bold 2 9 17" xfId="24269"/>
    <cellStyle name="Normal GHG Textfiels Bold 2 9 17 2" xfId="24270"/>
    <cellStyle name="Normal GHG Textfiels Bold 2 9 18" xfId="24271"/>
    <cellStyle name="Normal GHG Textfiels Bold 2 9 18 2" xfId="24272"/>
    <cellStyle name="Normal GHG Textfiels Bold 2 9 19" xfId="24273"/>
    <cellStyle name="Normal GHG Textfiels Bold 2 9 19 2" xfId="24274"/>
    <cellStyle name="Normal GHG Textfiels Bold 2 9 2" xfId="24275"/>
    <cellStyle name="Normal GHG Textfiels Bold 2 9 2 2" xfId="24276"/>
    <cellStyle name="Normal GHG Textfiels Bold 2 9 2 2 2" xfId="24277"/>
    <cellStyle name="Normal GHG Textfiels Bold 2 9 2 3" xfId="24278"/>
    <cellStyle name="Normal GHG Textfiels Bold 2 9 2 3 2" xfId="24279"/>
    <cellStyle name="Normal GHG Textfiels Bold 2 9 2 4" xfId="24280"/>
    <cellStyle name="Normal GHG Textfiels Bold 2 9 2 4 2" xfId="24281"/>
    <cellStyle name="Normal GHG Textfiels Bold 2 9 2 5" xfId="24282"/>
    <cellStyle name="Normal GHG Textfiels Bold 2 9 2 5 2" xfId="24283"/>
    <cellStyle name="Normal GHG Textfiels Bold 2 9 2 6" xfId="24284"/>
    <cellStyle name="Normal GHG Textfiels Bold 2 9 2 6 2" xfId="24285"/>
    <cellStyle name="Normal GHG Textfiels Bold 2 9 2 7" xfId="24286"/>
    <cellStyle name="Normal GHG Textfiels Bold 2 9 20" xfId="24287"/>
    <cellStyle name="Normal GHG Textfiels Bold 2 9 20 2" xfId="24288"/>
    <cellStyle name="Normal GHG Textfiels Bold 2 9 21" xfId="24289"/>
    <cellStyle name="Normal GHG Textfiels Bold 2 9 21 2" xfId="24290"/>
    <cellStyle name="Normal GHG Textfiels Bold 2 9 22" xfId="24291"/>
    <cellStyle name="Normal GHG Textfiels Bold 2 9 22 2" xfId="24292"/>
    <cellStyle name="Normal GHG Textfiels Bold 2 9 23" xfId="24293"/>
    <cellStyle name="Normal GHG Textfiels Bold 2 9 23 2" xfId="24294"/>
    <cellStyle name="Normal GHG Textfiels Bold 2 9 24" xfId="24295"/>
    <cellStyle name="Normal GHG Textfiels Bold 2 9 24 2" xfId="24296"/>
    <cellStyle name="Normal GHG Textfiels Bold 2 9 25" xfId="24297"/>
    <cellStyle name="Normal GHG Textfiels Bold 2 9 25 2" xfId="24298"/>
    <cellStyle name="Normal GHG Textfiels Bold 2 9 26" xfId="24299"/>
    <cellStyle name="Normal GHG Textfiels Bold 2 9 26 2" xfId="24300"/>
    <cellStyle name="Normal GHG Textfiels Bold 2 9 27" xfId="24301"/>
    <cellStyle name="Normal GHG Textfiels Bold 2 9 27 2" xfId="24302"/>
    <cellStyle name="Normal GHG Textfiels Bold 2 9 28" xfId="24303"/>
    <cellStyle name="Normal GHG Textfiels Bold 2 9 28 2" xfId="24304"/>
    <cellStyle name="Normal GHG Textfiels Bold 2 9 29" xfId="24305"/>
    <cellStyle name="Normal GHG Textfiels Bold 2 9 29 2" xfId="24306"/>
    <cellStyle name="Normal GHG Textfiels Bold 2 9 3" xfId="24307"/>
    <cellStyle name="Normal GHG Textfiels Bold 2 9 3 2" xfId="24308"/>
    <cellStyle name="Normal GHG Textfiels Bold 2 9 3 2 2" xfId="24309"/>
    <cellStyle name="Normal GHG Textfiels Bold 2 9 3 3" xfId="24310"/>
    <cellStyle name="Normal GHG Textfiels Bold 2 9 3 3 2" xfId="24311"/>
    <cellStyle name="Normal GHG Textfiels Bold 2 9 3 4" xfId="24312"/>
    <cellStyle name="Normal GHG Textfiels Bold 2 9 3 4 2" xfId="24313"/>
    <cellStyle name="Normal GHG Textfiels Bold 2 9 3 5" xfId="24314"/>
    <cellStyle name="Normal GHG Textfiels Bold 2 9 3 5 2" xfId="24315"/>
    <cellStyle name="Normal GHG Textfiels Bold 2 9 3 6" xfId="24316"/>
    <cellStyle name="Normal GHG Textfiels Bold 2 9 3 6 2" xfId="24317"/>
    <cellStyle name="Normal GHG Textfiels Bold 2 9 3 7" xfId="24318"/>
    <cellStyle name="Normal GHG Textfiels Bold 2 9 30" xfId="24319"/>
    <cellStyle name="Normal GHG Textfiels Bold 2 9 30 2" xfId="24320"/>
    <cellStyle name="Normal GHG Textfiels Bold 2 9 31" xfId="24321"/>
    <cellStyle name="Normal GHG Textfiels Bold 2 9 31 2" xfId="24322"/>
    <cellStyle name="Normal GHG Textfiels Bold 2 9 32" xfId="24323"/>
    <cellStyle name="Normal GHG Textfiels Bold 2 9 32 2" xfId="24324"/>
    <cellStyle name="Normal GHG Textfiels Bold 2 9 33" xfId="24325"/>
    <cellStyle name="Normal GHG Textfiels Bold 2 9 34" xfId="24326"/>
    <cellStyle name="Normal GHG Textfiels Bold 2 9 35" xfId="24327"/>
    <cellStyle name="Normal GHG Textfiels Bold 2 9 36" xfId="24328"/>
    <cellStyle name="Normal GHG Textfiels Bold 2 9 37" xfId="24329"/>
    <cellStyle name="Normal GHG Textfiels Bold 2 9 4" xfId="24330"/>
    <cellStyle name="Normal GHG Textfiels Bold 2 9 4 2" xfId="24331"/>
    <cellStyle name="Normal GHG Textfiels Bold 2 9 5" xfId="24332"/>
    <cellStyle name="Normal GHG Textfiels Bold 2 9 5 2" xfId="24333"/>
    <cellStyle name="Normal GHG Textfiels Bold 2 9 6" xfId="24334"/>
    <cellStyle name="Normal GHG Textfiels Bold 2 9 6 2" xfId="24335"/>
    <cellStyle name="Normal GHG Textfiels Bold 2 9 7" xfId="24336"/>
    <cellStyle name="Normal GHG Textfiels Bold 2 9 7 2" xfId="24337"/>
    <cellStyle name="Normal GHG Textfiels Bold 2 9 8" xfId="24338"/>
    <cellStyle name="Normal GHG Textfiels Bold 2 9 8 2" xfId="24339"/>
    <cellStyle name="Normal GHG Textfiels Bold 2 9 9" xfId="24340"/>
    <cellStyle name="Normal GHG Textfiels Bold 2 9 9 2" xfId="24341"/>
    <cellStyle name="Normal GHG whole table" xfId="24342"/>
    <cellStyle name="Normal GHG whole table 10" xfId="24343"/>
    <cellStyle name="Normal GHG whole table 10 2" xfId="24344"/>
    <cellStyle name="Normal GHG whole table 11" xfId="24345"/>
    <cellStyle name="Normal GHG whole table 11 2" xfId="24346"/>
    <cellStyle name="Normal GHG whole table 12" xfId="24347"/>
    <cellStyle name="Normal GHG whole table 12 2" xfId="24348"/>
    <cellStyle name="Normal GHG whole table 13" xfId="24349"/>
    <cellStyle name="Normal GHG whole table 13 2" xfId="24350"/>
    <cellStyle name="Normal GHG whole table 14" xfId="24351"/>
    <cellStyle name="Normal GHG whole table 14 2" xfId="24352"/>
    <cellStyle name="Normal GHG whole table 15" xfId="24353"/>
    <cellStyle name="Normal GHG whole table 15 2" xfId="24354"/>
    <cellStyle name="Normal GHG whole table 16" xfId="24355"/>
    <cellStyle name="Normal GHG whole table 16 2" xfId="24356"/>
    <cellStyle name="Normal GHG whole table 17" xfId="24357"/>
    <cellStyle name="Normal GHG whole table 17 2" xfId="24358"/>
    <cellStyle name="Normal GHG whole table 18" xfId="24359"/>
    <cellStyle name="Normal GHG whole table 18 2" xfId="24360"/>
    <cellStyle name="Normal GHG whole table 19" xfId="24361"/>
    <cellStyle name="Normal GHG whole table 19 2" xfId="24362"/>
    <cellStyle name="Normal GHG whole table 2" xfId="24363"/>
    <cellStyle name="Normal GHG whole table 2 10" xfId="24364"/>
    <cellStyle name="Normal GHG whole table 2 10 2" xfId="24365"/>
    <cellStyle name="Normal GHG whole table 2 10 2 2" xfId="24366"/>
    <cellStyle name="Normal GHG whole table 2 10 3" xfId="24367"/>
    <cellStyle name="Normal GHG whole table 2 10 3 2" xfId="24368"/>
    <cellStyle name="Normal GHG whole table 2 10 4" xfId="24369"/>
    <cellStyle name="Normal GHG whole table 2 10 4 2" xfId="24370"/>
    <cellStyle name="Normal GHG whole table 2 10 5" xfId="24371"/>
    <cellStyle name="Normal GHG whole table 2 10 5 2" xfId="24372"/>
    <cellStyle name="Normal GHG whole table 2 10 6" xfId="24373"/>
    <cellStyle name="Normal GHG whole table 2 10 6 2" xfId="24374"/>
    <cellStyle name="Normal GHG whole table 2 10 7" xfId="24375"/>
    <cellStyle name="Normal GHG whole table 2 10 7 2" xfId="24376"/>
    <cellStyle name="Normal GHG whole table 2 10 8" xfId="24377"/>
    <cellStyle name="Normal GHG whole table 2 11" xfId="24378"/>
    <cellStyle name="Normal GHG whole table 2 11 2" xfId="24379"/>
    <cellStyle name="Normal GHG whole table 2 11 2 2" xfId="24380"/>
    <cellStyle name="Normal GHG whole table 2 11 3" xfId="24381"/>
    <cellStyle name="Normal GHG whole table 2 11 3 2" xfId="24382"/>
    <cellStyle name="Normal GHG whole table 2 11 4" xfId="24383"/>
    <cellStyle name="Normal GHG whole table 2 11 4 2" xfId="24384"/>
    <cellStyle name="Normal GHG whole table 2 11 5" xfId="24385"/>
    <cellStyle name="Normal GHG whole table 2 11 5 2" xfId="24386"/>
    <cellStyle name="Normal GHG whole table 2 11 6" xfId="24387"/>
    <cellStyle name="Normal GHG whole table 2 11 6 2" xfId="24388"/>
    <cellStyle name="Normal GHG whole table 2 11 7" xfId="24389"/>
    <cellStyle name="Normal GHG whole table 2 12" xfId="24390"/>
    <cellStyle name="Normal GHG whole table 2 12 2" xfId="24391"/>
    <cellStyle name="Normal GHG whole table 2 12 2 2" xfId="24392"/>
    <cellStyle name="Normal GHG whole table 2 12 3" xfId="24393"/>
    <cellStyle name="Normal GHG whole table 2 12 3 2" xfId="24394"/>
    <cellStyle name="Normal GHG whole table 2 12 4" xfId="24395"/>
    <cellStyle name="Normal GHG whole table 2 12 4 2" xfId="24396"/>
    <cellStyle name="Normal GHG whole table 2 12 5" xfId="24397"/>
    <cellStyle name="Normal GHG whole table 2 12 5 2" xfId="24398"/>
    <cellStyle name="Normal GHG whole table 2 12 6" xfId="24399"/>
    <cellStyle name="Normal GHG whole table 2 12 6 2" xfId="24400"/>
    <cellStyle name="Normal GHG whole table 2 12 7" xfId="24401"/>
    <cellStyle name="Normal GHG whole table 2 13" xfId="24402"/>
    <cellStyle name="Normal GHG whole table 2 13 2" xfId="24403"/>
    <cellStyle name="Normal GHG whole table 2 14" xfId="24404"/>
    <cellStyle name="Normal GHG whole table 2 14 2" xfId="24405"/>
    <cellStyle name="Normal GHG whole table 2 15" xfId="24406"/>
    <cellStyle name="Normal GHG whole table 2 15 2" xfId="24407"/>
    <cellStyle name="Normal GHG whole table 2 16" xfId="24408"/>
    <cellStyle name="Normal GHG whole table 2 16 2" xfId="24409"/>
    <cellStyle name="Normal GHG whole table 2 17" xfId="24410"/>
    <cellStyle name="Normal GHG whole table 2 17 2" xfId="24411"/>
    <cellStyle name="Normal GHG whole table 2 18" xfId="24412"/>
    <cellStyle name="Normal GHG whole table 2 18 2" xfId="24413"/>
    <cellStyle name="Normal GHG whole table 2 19" xfId="24414"/>
    <cellStyle name="Normal GHG whole table 2 19 2" xfId="24415"/>
    <cellStyle name="Normal GHG whole table 2 2" xfId="24416"/>
    <cellStyle name="Normal GHG whole table 2 2 10" xfId="24417"/>
    <cellStyle name="Normal GHG whole table 2 2 10 2" xfId="24418"/>
    <cellStyle name="Normal GHG whole table 2 2 11" xfId="24419"/>
    <cellStyle name="Normal GHG whole table 2 2 11 2" xfId="24420"/>
    <cellStyle name="Normal GHG whole table 2 2 12" xfId="24421"/>
    <cellStyle name="Normal GHG whole table 2 2 12 2" xfId="24422"/>
    <cellStyle name="Normal GHG whole table 2 2 13" xfId="24423"/>
    <cellStyle name="Normal GHG whole table 2 2 13 2" xfId="24424"/>
    <cellStyle name="Normal GHG whole table 2 2 14" xfId="24425"/>
    <cellStyle name="Normal GHG whole table 2 2 14 2" xfId="24426"/>
    <cellStyle name="Normal GHG whole table 2 2 15" xfId="24427"/>
    <cellStyle name="Normal GHG whole table 2 2 15 2" xfId="24428"/>
    <cellStyle name="Normal GHG whole table 2 2 16" xfId="24429"/>
    <cellStyle name="Normal GHG whole table 2 2 16 2" xfId="24430"/>
    <cellStyle name="Normal GHG whole table 2 2 17" xfId="24431"/>
    <cellStyle name="Normal GHG whole table 2 2 17 2" xfId="24432"/>
    <cellStyle name="Normal GHG whole table 2 2 18" xfId="24433"/>
    <cellStyle name="Normal GHG whole table 2 2 18 2" xfId="24434"/>
    <cellStyle name="Normal GHG whole table 2 2 19" xfId="24435"/>
    <cellStyle name="Normal GHG whole table 2 2 19 2" xfId="24436"/>
    <cellStyle name="Normal GHG whole table 2 2 2" xfId="24437"/>
    <cellStyle name="Normal GHG whole table 2 2 2 2" xfId="24438"/>
    <cellStyle name="Normal GHG whole table 2 2 2 2 2" xfId="24439"/>
    <cellStyle name="Normal GHG whole table 2 2 2 3" xfId="24440"/>
    <cellStyle name="Normal GHG whole table 2 2 2 3 2" xfId="24441"/>
    <cellStyle name="Normal GHG whole table 2 2 2 4" xfId="24442"/>
    <cellStyle name="Normal GHG whole table 2 2 2 4 2" xfId="24443"/>
    <cellStyle name="Normal GHG whole table 2 2 2 5" xfId="24444"/>
    <cellStyle name="Normal GHG whole table 2 2 2 5 2" xfId="24445"/>
    <cellStyle name="Normal GHG whole table 2 2 2 6" xfId="24446"/>
    <cellStyle name="Normal GHG whole table 2 2 2 6 2" xfId="24447"/>
    <cellStyle name="Normal GHG whole table 2 2 2 7" xfId="24448"/>
    <cellStyle name="Normal GHG whole table 2 2 2 7 2" xfId="24449"/>
    <cellStyle name="Normal GHG whole table 2 2 2 8" xfId="24450"/>
    <cellStyle name="Normal GHG whole table 2 2 20" xfId="24451"/>
    <cellStyle name="Normal GHG whole table 2 2 20 2" xfId="24452"/>
    <cellStyle name="Normal GHG whole table 2 2 21" xfId="24453"/>
    <cellStyle name="Normal GHG whole table 2 2 21 2" xfId="24454"/>
    <cellStyle name="Normal GHG whole table 2 2 22" xfId="24455"/>
    <cellStyle name="Normal GHG whole table 2 2 22 2" xfId="24456"/>
    <cellStyle name="Normal GHG whole table 2 2 23" xfId="24457"/>
    <cellStyle name="Normal GHG whole table 2 2 23 2" xfId="24458"/>
    <cellStyle name="Normal GHG whole table 2 2 24" xfId="24459"/>
    <cellStyle name="Normal GHG whole table 2 2 24 2" xfId="24460"/>
    <cellStyle name="Normal GHG whole table 2 2 25" xfId="24461"/>
    <cellStyle name="Normal GHG whole table 2 2 25 2" xfId="24462"/>
    <cellStyle name="Normal GHG whole table 2 2 26" xfId="24463"/>
    <cellStyle name="Normal GHG whole table 2 2 26 2" xfId="24464"/>
    <cellStyle name="Normal GHG whole table 2 2 27" xfId="24465"/>
    <cellStyle name="Normal GHG whole table 2 2 27 2" xfId="24466"/>
    <cellStyle name="Normal GHG whole table 2 2 28" xfId="24467"/>
    <cellStyle name="Normal GHG whole table 2 2 28 2" xfId="24468"/>
    <cellStyle name="Normal GHG whole table 2 2 29" xfId="24469"/>
    <cellStyle name="Normal GHG whole table 2 2 29 2" xfId="24470"/>
    <cellStyle name="Normal GHG whole table 2 2 3" xfId="24471"/>
    <cellStyle name="Normal GHG whole table 2 2 3 2" xfId="24472"/>
    <cellStyle name="Normal GHG whole table 2 2 3 2 2" xfId="24473"/>
    <cellStyle name="Normal GHG whole table 2 2 3 3" xfId="24474"/>
    <cellStyle name="Normal GHG whole table 2 2 3 3 2" xfId="24475"/>
    <cellStyle name="Normal GHG whole table 2 2 3 4" xfId="24476"/>
    <cellStyle name="Normal GHG whole table 2 2 3 4 2" xfId="24477"/>
    <cellStyle name="Normal GHG whole table 2 2 3 5" xfId="24478"/>
    <cellStyle name="Normal GHG whole table 2 2 3 5 2" xfId="24479"/>
    <cellStyle name="Normal GHG whole table 2 2 3 6" xfId="24480"/>
    <cellStyle name="Normal GHG whole table 2 2 3 6 2" xfId="24481"/>
    <cellStyle name="Normal GHG whole table 2 2 3 7" xfId="24482"/>
    <cellStyle name="Normal GHG whole table 2 2 30" xfId="24483"/>
    <cellStyle name="Normal GHG whole table 2 2 30 2" xfId="24484"/>
    <cellStyle name="Normal GHG whole table 2 2 31" xfId="24485"/>
    <cellStyle name="Normal GHG whole table 2 2 31 2" xfId="24486"/>
    <cellStyle name="Normal GHG whole table 2 2 32" xfId="24487"/>
    <cellStyle name="Normal GHG whole table 2 2 32 2" xfId="24488"/>
    <cellStyle name="Normal GHG whole table 2 2 33" xfId="24489"/>
    <cellStyle name="Normal GHG whole table 2 2 33 2" xfId="24490"/>
    <cellStyle name="Normal GHG whole table 2 2 34" xfId="24491"/>
    <cellStyle name="Normal GHG whole table 2 2 35" xfId="24492"/>
    <cellStyle name="Normal GHG whole table 2 2 36" xfId="24493"/>
    <cellStyle name="Normal GHG whole table 2 2 37" xfId="24494"/>
    <cellStyle name="Normal GHG whole table 2 2 38" xfId="24495"/>
    <cellStyle name="Normal GHG whole table 2 2 4" xfId="24496"/>
    <cellStyle name="Normal GHG whole table 2 2 4 2" xfId="24497"/>
    <cellStyle name="Normal GHG whole table 2 2 4 2 2" xfId="24498"/>
    <cellStyle name="Normal GHG whole table 2 2 4 3" xfId="24499"/>
    <cellStyle name="Normal GHG whole table 2 2 4 3 2" xfId="24500"/>
    <cellStyle name="Normal GHG whole table 2 2 4 4" xfId="24501"/>
    <cellStyle name="Normal GHG whole table 2 2 4 4 2" xfId="24502"/>
    <cellStyle name="Normal GHG whole table 2 2 4 5" xfId="24503"/>
    <cellStyle name="Normal GHG whole table 2 2 4 5 2" xfId="24504"/>
    <cellStyle name="Normal GHG whole table 2 2 4 6" xfId="24505"/>
    <cellStyle name="Normal GHG whole table 2 2 4 6 2" xfId="24506"/>
    <cellStyle name="Normal GHG whole table 2 2 4 7" xfId="24507"/>
    <cellStyle name="Normal GHG whole table 2 2 5" xfId="24508"/>
    <cellStyle name="Normal GHG whole table 2 2 5 2" xfId="24509"/>
    <cellStyle name="Normal GHG whole table 2 2 6" xfId="24510"/>
    <cellStyle name="Normal GHG whole table 2 2 6 2" xfId="24511"/>
    <cellStyle name="Normal GHG whole table 2 2 7" xfId="24512"/>
    <cellStyle name="Normal GHG whole table 2 2 7 2" xfId="24513"/>
    <cellStyle name="Normal GHG whole table 2 2 8" xfId="24514"/>
    <cellStyle name="Normal GHG whole table 2 2 8 2" xfId="24515"/>
    <cellStyle name="Normal GHG whole table 2 2 9" xfId="24516"/>
    <cellStyle name="Normal GHG whole table 2 2 9 2" xfId="24517"/>
    <cellStyle name="Normal GHG whole table 2 20" xfId="24518"/>
    <cellStyle name="Normal GHG whole table 2 20 2" xfId="24519"/>
    <cellStyle name="Normal GHG whole table 2 21" xfId="24520"/>
    <cellStyle name="Normal GHG whole table 2 21 2" xfId="24521"/>
    <cellStyle name="Normal GHG whole table 2 22" xfId="24522"/>
    <cellStyle name="Normal GHG whole table 2 22 2" xfId="24523"/>
    <cellStyle name="Normal GHG whole table 2 23" xfId="24524"/>
    <cellStyle name="Normal GHG whole table 2 23 2" xfId="24525"/>
    <cellStyle name="Normal GHG whole table 2 24" xfId="24526"/>
    <cellStyle name="Normal GHG whole table 2 24 2" xfId="24527"/>
    <cellStyle name="Normal GHG whole table 2 25" xfId="24528"/>
    <cellStyle name="Normal GHG whole table 2 25 2" xfId="24529"/>
    <cellStyle name="Normal GHG whole table 2 26" xfId="24530"/>
    <cellStyle name="Normal GHG whole table 2 26 2" xfId="24531"/>
    <cellStyle name="Normal GHG whole table 2 27" xfId="24532"/>
    <cellStyle name="Normal GHG whole table 2 27 2" xfId="24533"/>
    <cellStyle name="Normal GHG whole table 2 28" xfId="24534"/>
    <cellStyle name="Normal GHG whole table 2 28 2" xfId="24535"/>
    <cellStyle name="Normal GHG whole table 2 29" xfId="24536"/>
    <cellStyle name="Normal GHG whole table 2 29 2" xfId="24537"/>
    <cellStyle name="Normal GHG whole table 2 3" xfId="24538"/>
    <cellStyle name="Normal GHG whole table 2 3 10" xfId="24539"/>
    <cellStyle name="Normal GHG whole table 2 3 10 2" xfId="24540"/>
    <cellStyle name="Normal GHG whole table 2 3 11" xfId="24541"/>
    <cellStyle name="Normal GHG whole table 2 3 11 2" xfId="24542"/>
    <cellStyle name="Normal GHG whole table 2 3 12" xfId="24543"/>
    <cellStyle name="Normal GHG whole table 2 3 12 2" xfId="24544"/>
    <cellStyle name="Normal GHG whole table 2 3 13" xfId="24545"/>
    <cellStyle name="Normal GHG whole table 2 3 13 2" xfId="24546"/>
    <cellStyle name="Normal GHG whole table 2 3 14" xfId="24547"/>
    <cellStyle name="Normal GHG whole table 2 3 14 2" xfId="24548"/>
    <cellStyle name="Normal GHG whole table 2 3 15" xfId="24549"/>
    <cellStyle name="Normal GHG whole table 2 3 15 2" xfId="24550"/>
    <cellStyle name="Normal GHG whole table 2 3 16" xfId="24551"/>
    <cellStyle name="Normal GHG whole table 2 3 16 2" xfId="24552"/>
    <cellStyle name="Normal GHG whole table 2 3 17" xfId="24553"/>
    <cellStyle name="Normal GHG whole table 2 3 17 2" xfId="24554"/>
    <cellStyle name="Normal GHG whole table 2 3 18" xfId="24555"/>
    <cellStyle name="Normal GHG whole table 2 3 18 2" xfId="24556"/>
    <cellStyle name="Normal GHG whole table 2 3 19" xfId="24557"/>
    <cellStyle name="Normal GHG whole table 2 3 19 2" xfId="24558"/>
    <cellStyle name="Normal GHG whole table 2 3 2" xfId="24559"/>
    <cellStyle name="Normal GHG whole table 2 3 2 2" xfId="24560"/>
    <cellStyle name="Normal GHG whole table 2 3 2 2 2" xfId="24561"/>
    <cellStyle name="Normal GHG whole table 2 3 2 3" xfId="24562"/>
    <cellStyle name="Normal GHG whole table 2 3 2 3 2" xfId="24563"/>
    <cellStyle name="Normal GHG whole table 2 3 2 4" xfId="24564"/>
    <cellStyle name="Normal GHG whole table 2 3 2 4 2" xfId="24565"/>
    <cellStyle name="Normal GHG whole table 2 3 2 5" xfId="24566"/>
    <cellStyle name="Normal GHG whole table 2 3 2 5 2" xfId="24567"/>
    <cellStyle name="Normal GHG whole table 2 3 2 6" xfId="24568"/>
    <cellStyle name="Normal GHG whole table 2 3 2 6 2" xfId="24569"/>
    <cellStyle name="Normal GHG whole table 2 3 2 7" xfId="24570"/>
    <cellStyle name="Normal GHG whole table 2 3 2 7 2" xfId="24571"/>
    <cellStyle name="Normal GHG whole table 2 3 2 8" xfId="24572"/>
    <cellStyle name="Normal GHG whole table 2 3 20" xfId="24573"/>
    <cellStyle name="Normal GHG whole table 2 3 20 2" xfId="24574"/>
    <cellStyle name="Normal GHG whole table 2 3 21" xfId="24575"/>
    <cellStyle name="Normal GHG whole table 2 3 21 2" xfId="24576"/>
    <cellStyle name="Normal GHG whole table 2 3 22" xfId="24577"/>
    <cellStyle name="Normal GHG whole table 2 3 22 2" xfId="24578"/>
    <cellStyle name="Normal GHG whole table 2 3 23" xfId="24579"/>
    <cellStyle name="Normal GHG whole table 2 3 23 2" xfId="24580"/>
    <cellStyle name="Normal GHG whole table 2 3 24" xfId="24581"/>
    <cellStyle name="Normal GHG whole table 2 3 24 2" xfId="24582"/>
    <cellStyle name="Normal GHG whole table 2 3 25" xfId="24583"/>
    <cellStyle name="Normal GHG whole table 2 3 25 2" xfId="24584"/>
    <cellStyle name="Normal GHG whole table 2 3 26" xfId="24585"/>
    <cellStyle name="Normal GHG whole table 2 3 26 2" xfId="24586"/>
    <cellStyle name="Normal GHG whole table 2 3 27" xfId="24587"/>
    <cellStyle name="Normal GHG whole table 2 3 27 2" xfId="24588"/>
    <cellStyle name="Normal GHG whole table 2 3 28" xfId="24589"/>
    <cellStyle name="Normal GHG whole table 2 3 28 2" xfId="24590"/>
    <cellStyle name="Normal GHG whole table 2 3 29" xfId="24591"/>
    <cellStyle name="Normal GHG whole table 2 3 29 2" xfId="24592"/>
    <cellStyle name="Normal GHG whole table 2 3 3" xfId="24593"/>
    <cellStyle name="Normal GHG whole table 2 3 3 2" xfId="24594"/>
    <cellStyle name="Normal GHG whole table 2 3 3 2 2" xfId="24595"/>
    <cellStyle name="Normal GHG whole table 2 3 3 3" xfId="24596"/>
    <cellStyle name="Normal GHG whole table 2 3 3 3 2" xfId="24597"/>
    <cellStyle name="Normal GHG whole table 2 3 3 4" xfId="24598"/>
    <cellStyle name="Normal GHG whole table 2 3 3 4 2" xfId="24599"/>
    <cellStyle name="Normal GHG whole table 2 3 3 5" xfId="24600"/>
    <cellStyle name="Normal GHG whole table 2 3 3 5 2" xfId="24601"/>
    <cellStyle name="Normal GHG whole table 2 3 3 6" xfId="24602"/>
    <cellStyle name="Normal GHG whole table 2 3 3 6 2" xfId="24603"/>
    <cellStyle name="Normal GHG whole table 2 3 3 7" xfId="24604"/>
    <cellStyle name="Normal GHG whole table 2 3 30" xfId="24605"/>
    <cellStyle name="Normal GHG whole table 2 3 30 2" xfId="24606"/>
    <cellStyle name="Normal GHG whole table 2 3 31" xfId="24607"/>
    <cellStyle name="Normal GHG whole table 2 3 31 2" xfId="24608"/>
    <cellStyle name="Normal GHG whole table 2 3 32" xfId="24609"/>
    <cellStyle name="Normal GHG whole table 2 3 32 2" xfId="24610"/>
    <cellStyle name="Normal GHG whole table 2 3 33" xfId="24611"/>
    <cellStyle name="Normal GHG whole table 2 3 33 2" xfId="24612"/>
    <cellStyle name="Normal GHG whole table 2 3 34" xfId="24613"/>
    <cellStyle name="Normal GHG whole table 2 3 35" xfId="24614"/>
    <cellStyle name="Normal GHG whole table 2 3 36" xfId="24615"/>
    <cellStyle name="Normal GHG whole table 2 3 37" xfId="24616"/>
    <cellStyle name="Normal GHG whole table 2 3 38" xfId="24617"/>
    <cellStyle name="Normal GHG whole table 2 3 4" xfId="24618"/>
    <cellStyle name="Normal GHG whole table 2 3 4 2" xfId="24619"/>
    <cellStyle name="Normal GHG whole table 2 3 4 2 2" xfId="24620"/>
    <cellStyle name="Normal GHG whole table 2 3 4 3" xfId="24621"/>
    <cellStyle name="Normal GHG whole table 2 3 4 3 2" xfId="24622"/>
    <cellStyle name="Normal GHG whole table 2 3 4 4" xfId="24623"/>
    <cellStyle name="Normal GHG whole table 2 3 4 4 2" xfId="24624"/>
    <cellStyle name="Normal GHG whole table 2 3 4 5" xfId="24625"/>
    <cellStyle name="Normal GHG whole table 2 3 4 5 2" xfId="24626"/>
    <cellStyle name="Normal GHG whole table 2 3 4 6" xfId="24627"/>
    <cellStyle name="Normal GHG whole table 2 3 4 6 2" xfId="24628"/>
    <cellStyle name="Normal GHG whole table 2 3 4 7" xfId="24629"/>
    <cellStyle name="Normal GHG whole table 2 3 5" xfId="24630"/>
    <cellStyle name="Normal GHG whole table 2 3 5 2" xfId="24631"/>
    <cellStyle name="Normal GHG whole table 2 3 6" xfId="24632"/>
    <cellStyle name="Normal GHG whole table 2 3 6 2" xfId="24633"/>
    <cellStyle name="Normal GHG whole table 2 3 7" xfId="24634"/>
    <cellStyle name="Normal GHG whole table 2 3 7 2" xfId="24635"/>
    <cellStyle name="Normal GHG whole table 2 3 8" xfId="24636"/>
    <cellStyle name="Normal GHG whole table 2 3 8 2" xfId="24637"/>
    <cellStyle name="Normal GHG whole table 2 3 9" xfId="24638"/>
    <cellStyle name="Normal GHG whole table 2 3 9 2" xfId="24639"/>
    <cellStyle name="Normal GHG whole table 2 30" xfId="24640"/>
    <cellStyle name="Normal GHG whole table 2 30 2" xfId="24641"/>
    <cellStyle name="Normal GHG whole table 2 31" xfId="24642"/>
    <cellStyle name="Normal GHG whole table 2 31 2" xfId="24643"/>
    <cellStyle name="Normal GHG whole table 2 32" xfId="24644"/>
    <cellStyle name="Normal GHG whole table 2 32 2" xfId="24645"/>
    <cellStyle name="Normal GHG whole table 2 33" xfId="24646"/>
    <cellStyle name="Normal GHG whole table 2 33 2" xfId="24647"/>
    <cellStyle name="Normal GHG whole table 2 34" xfId="24648"/>
    <cellStyle name="Normal GHG whole table 2 34 2" xfId="24649"/>
    <cellStyle name="Normal GHG whole table 2 35" xfId="24650"/>
    <cellStyle name="Normal GHG whole table 2 35 2" xfId="24651"/>
    <cellStyle name="Normal GHG whole table 2 36" xfId="24652"/>
    <cellStyle name="Normal GHG whole table 2 36 2" xfId="24653"/>
    <cellStyle name="Normal GHG whole table 2 37" xfId="24654"/>
    <cellStyle name="Normal GHG whole table 2 37 2" xfId="24655"/>
    <cellStyle name="Normal GHG whole table 2 38" xfId="24656"/>
    <cellStyle name="Normal GHG whole table 2 38 2" xfId="24657"/>
    <cellStyle name="Normal GHG whole table 2 39" xfId="24658"/>
    <cellStyle name="Normal GHG whole table 2 39 2" xfId="24659"/>
    <cellStyle name="Normal GHG whole table 2 4" xfId="24660"/>
    <cellStyle name="Normal GHG whole table 2 4 10" xfId="24661"/>
    <cellStyle name="Normal GHG whole table 2 4 10 2" xfId="24662"/>
    <cellStyle name="Normal GHG whole table 2 4 11" xfId="24663"/>
    <cellStyle name="Normal GHG whole table 2 4 11 2" xfId="24664"/>
    <cellStyle name="Normal GHG whole table 2 4 12" xfId="24665"/>
    <cellStyle name="Normal GHG whole table 2 4 12 2" xfId="24666"/>
    <cellStyle name="Normal GHG whole table 2 4 13" xfId="24667"/>
    <cellStyle name="Normal GHG whole table 2 4 13 2" xfId="24668"/>
    <cellStyle name="Normal GHG whole table 2 4 14" xfId="24669"/>
    <cellStyle name="Normal GHG whole table 2 4 14 2" xfId="24670"/>
    <cellStyle name="Normal GHG whole table 2 4 15" xfId="24671"/>
    <cellStyle name="Normal GHG whole table 2 4 15 2" xfId="24672"/>
    <cellStyle name="Normal GHG whole table 2 4 16" xfId="24673"/>
    <cellStyle name="Normal GHG whole table 2 4 16 2" xfId="24674"/>
    <cellStyle name="Normal GHG whole table 2 4 17" xfId="24675"/>
    <cellStyle name="Normal GHG whole table 2 4 17 2" xfId="24676"/>
    <cellStyle name="Normal GHG whole table 2 4 18" xfId="24677"/>
    <cellStyle name="Normal GHG whole table 2 4 18 2" xfId="24678"/>
    <cellStyle name="Normal GHG whole table 2 4 19" xfId="24679"/>
    <cellStyle name="Normal GHG whole table 2 4 19 2" xfId="24680"/>
    <cellStyle name="Normal GHG whole table 2 4 2" xfId="24681"/>
    <cellStyle name="Normal GHG whole table 2 4 2 2" xfId="24682"/>
    <cellStyle name="Normal GHG whole table 2 4 2 2 2" xfId="24683"/>
    <cellStyle name="Normal GHG whole table 2 4 2 3" xfId="24684"/>
    <cellStyle name="Normal GHG whole table 2 4 2 3 2" xfId="24685"/>
    <cellStyle name="Normal GHG whole table 2 4 2 4" xfId="24686"/>
    <cellStyle name="Normal GHG whole table 2 4 2 4 2" xfId="24687"/>
    <cellStyle name="Normal GHG whole table 2 4 2 5" xfId="24688"/>
    <cellStyle name="Normal GHG whole table 2 4 2 5 2" xfId="24689"/>
    <cellStyle name="Normal GHG whole table 2 4 2 6" xfId="24690"/>
    <cellStyle name="Normal GHG whole table 2 4 2 6 2" xfId="24691"/>
    <cellStyle name="Normal GHG whole table 2 4 2 7" xfId="24692"/>
    <cellStyle name="Normal GHG whole table 2 4 2 7 2" xfId="24693"/>
    <cellStyle name="Normal GHG whole table 2 4 2 8" xfId="24694"/>
    <cellStyle name="Normal GHG whole table 2 4 20" xfId="24695"/>
    <cellStyle name="Normal GHG whole table 2 4 20 2" xfId="24696"/>
    <cellStyle name="Normal GHG whole table 2 4 21" xfId="24697"/>
    <cellStyle name="Normal GHG whole table 2 4 21 2" xfId="24698"/>
    <cellStyle name="Normal GHG whole table 2 4 22" xfId="24699"/>
    <cellStyle name="Normal GHG whole table 2 4 22 2" xfId="24700"/>
    <cellStyle name="Normal GHG whole table 2 4 23" xfId="24701"/>
    <cellStyle name="Normal GHG whole table 2 4 23 2" xfId="24702"/>
    <cellStyle name="Normal GHG whole table 2 4 24" xfId="24703"/>
    <cellStyle name="Normal GHG whole table 2 4 24 2" xfId="24704"/>
    <cellStyle name="Normal GHG whole table 2 4 25" xfId="24705"/>
    <cellStyle name="Normal GHG whole table 2 4 25 2" xfId="24706"/>
    <cellStyle name="Normal GHG whole table 2 4 26" xfId="24707"/>
    <cellStyle name="Normal GHG whole table 2 4 26 2" xfId="24708"/>
    <cellStyle name="Normal GHG whole table 2 4 27" xfId="24709"/>
    <cellStyle name="Normal GHG whole table 2 4 27 2" xfId="24710"/>
    <cellStyle name="Normal GHG whole table 2 4 28" xfId="24711"/>
    <cellStyle name="Normal GHG whole table 2 4 28 2" xfId="24712"/>
    <cellStyle name="Normal GHG whole table 2 4 29" xfId="24713"/>
    <cellStyle name="Normal GHG whole table 2 4 29 2" xfId="24714"/>
    <cellStyle name="Normal GHG whole table 2 4 3" xfId="24715"/>
    <cellStyle name="Normal GHG whole table 2 4 3 2" xfId="24716"/>
    <cellStyle name="Normal GHG whole table 2 4 3 2 2" xfId="24717"/>
    <cellStyle name="Normal GHG whole table 2 4 3 3" xfId="24718"/>
    <cellStyle name="Normal GHG whole table 2 4 3 3 2" xfId="24719"/>
    <cellStyle name="Normal GHG whole table 2 4 3 4" xfId="24720"/>
    <cellStyle name="Normal GHG whole table 2 4 3 4 2" xfId="24721"/>
    <cellStyle name="Normal GHG whole table 2 4 3 5" xfId="24722"/>
    <cellStyle name="Normal GHG whole table 2 4 3 5 2" xfId="24723"/>
    <cellStyle name="Normal GHG whole table 2 4 3 6" xfId="24724"/>
    <cellStyle name="Normal GHG whole table 2 4 3 6 2" xfId="24725"/>
    <cellStyle name="Normal GHG whole table 2 4 3 7" xfId="24726"/>
    <cellStyle name="Normal GHG whole table 2 4 30" xfId="24727"/>
    <cellStyle name="Normal GHG whole table 2 4 30 2" xfId="24728"/>
    <cellStyle name="Normal GHG whole table 2 4 31" xfId="24729"/>
    <cellStyle name="Normal GHG whole table 2 4 31 2" xfId="24730"/>
    <cellStyle name="Normal GHG whole table 2 4 32" xfId="24731"/>
    <cellStyle name="Normal GHG whole table 2 4 32 2" xfId="24732"/>
    <cellStyle name="Normal GHG whole table 2 4 33" xfId="24733"/>
    <cellStyle name="Normal GHG whole table 2 4 33 2" xfId="24734"/>
    <cellStyle name="Normal GHG whole table 2 4 34" xfId="24735"/>
    <cellStyle name="Normal GHG whole table 2 4 35" xfId="24736"/>
    <cellStyle name="Normal GHG whole table 2 4 36" xfId="24737"/>
    <cellStyle name="Normal GHG whole table 2 4 37" xfId="24738"/>
    <cellStyle name="Normal GHG whole table 2 4 38" xfId="24739"/>
    <cellStyle name="Normal GHG whole table 2 4 4" xfId="24740"/>
    <cellStyle name="Normal GHG whole table 2 4 4 2" xfId="24741"/>
    <cellStyle name="Normal GHG whole table 2 4 4 2 2" xfId="24742"/>
    <cellStyle name="Normal GHG whole table 2 4 4 3" xfId="24743"/>
    <cellStyle name="Normal GHG whole table 2 4 4 3 2" xfId="24744"/>
    <cellStyle name="Normal GHG whole table 2 4 4 4" xfId="24745"/>
    <cellStyle name="Normal GHG whole table 2 4 4 4 2" xfId="24746"/>
    <cellStyle name="Normal GHG whole table 2 4 4 5" xfId="24747"/>
    <cellStyle name="Normal GHG whole table 2 4 4 5 2" xfId="24748"/>
    <cellStyle name="Normal GHG whole table 2 4 4 6" xfId="24749"/>
    <cellStyle name="Normal GHG whole table 2 4 4 6 2" xfId="24750"/>
    <cellStyle name="Normal GHG whole table 2 4 4 7" xfId="24751"/>
    <cellStyle name="Normal GHG whole table 2 4 5" xfId="24752"/>
    <cellStyle name="Normal GHG whole table 2 4 5 2" xfId="24753"/>
    <cellStyle name="Normal GHG whole table 2 4 6" xfId="24754"/>
    <cellStyle name="Normal GHG whole table 2 4 6 2" xfId="24755"/>
    <cellStyle name="Normal GHG whole table 2 4 7" xfId="24756"/>
    <cellStyle name="Normal GHG whole table 2 4 7 2" xfId="24757"/>
    <cellStyle name="Normal GHG whole table 2 4 8" xfId="24758"/>
    <cellStyle name="Normal GHG whole table 2 4 8 2" xfId="24759"/>
    <cellStyle name="Normal GHG whole table 2 4 9" xfId="24760"/>
    <cellStyle name="Normal GHG whole table 2 4 9 2" xfId="24761"/>
    <cellStyle name="Normal GHG whole table 2 40" xfId="24762"/>
    <cellStyle name="Normal GHG whole table 2 41" xfId="24763"/>
    <cellStyle name="Normal GHG whole table 2 42" xfId="24764"/>
    <cellStyle name="Normal GHG whole table 2 43" xfId="24765"/>
    <cellStyle name="Normal GHG whole table 2 44" xfId="24766"/>
    <cellStyle name="Normal GHG whole table 2 5" xfId="24767"/>
    <cellStyle name="Normal GHG whole table 2 5 10" xfId="24768"/>
    <cellStyle name="Normal GHG whole table 2 5 10 2" xfId="24769"/>
    <cellStyle name="Normal GHG whole table 2 5 11" xfId="24770"/>
    <cellStyle name="Normal GHG whole table 2 5 11 2" xfId="24771"/>
    <cellStyle name="Normal GHG whole table 2 5 12" xfId="24772"/>
    <cellStyle name="Normal GHG whole table 2 5 12 2" xfId="24773"/>
    <cellStyle name="Normal GHG whole table 2 5 13" xfId="24774"/>
    <cellStyle name="Normal GHG whole table 2 5 13 2" xfId="24775"/>
    <cellStyle name="Normal GHG whole table 2 5 14" xfId="24776"/>
    <cellStyle name="Normal GHG whole table 2 5 14 2" xfId="24777"/>
    <cellStyle name="Normal GHG whole table 2 5 15" xfId="24778"/>
    <cellStyle name="Normal GHG whole table 2 5 15 2" xfId="24779"/>
    <cellStyle name="Normal GHG whole table 2 5 16" xfId="24780"/>
    <cellStyle name="Normal GHG whole table 2 5 16 2" xfId="24781"/>
    <cellStyle name="Normal GHG whole table 2 5 17" xfId="24782"/>
    <cellStyle name="Normal GHG whole table 2 5 17 2" xfId="24783"/>
    <cellStyle name="Normal GHG whole table 2 5 18" xfId="24784"/>
    <cellStyle name="Normal GHG whole table 2 5 18 2" xfId="24785"/>
    <cellStyle name="Normal GHG whole table 2 5 19" xfId="24786"/>
    <cellStyle name="Normal GHG whole table 2 5 19 2" xfId="24787"/>
    <cellStyle name="Normal GHG whole table 2 5 2" xfId="24788"/>
    <cellStyle name="Normal GHG whole table 2 5 2 2" xfId="24789"/>
    <cellStyle name="Normal GHG whole table 2 5 2 2 2" xfId="24790"/>
    <cellStyle name="Normal GHG whole table 2 5 2 3" xfId="24791"/>
    <cellStyle name="Normal GHG whole table 2 5 2 3 2" xfId="24792"/>
    <cellStyle name="Normal GHG whole table 2 5 2 4" xfId="24793"/>
    <cellStyle name="Normal GHG whole table 2 5 2 4 2" xfId="24794"/>
    <cellStyle name="Normal GHG whole table 2 5 2 5" xfId="24795"/>
    <cellStyle name="Normal GHG whole table 2 5 2 5 2" xfId="24796"/>
    <cellStyle name="Normal GHG whole table 2 5 2 6" xfId="24797"/>
    <cellStyle name="Normal GHG whole table 2 5 2 6 2" xfId="24798"/>
    <cellStyle name="Normal GHG whole table 2 5 2 7" xfId="24799"/>
    <cellStyle name="Normal GHG whole table 2 5 2 7 2" xfId="24800"/>
    <cellStyle name="Normal GHG whole table 2 5 2 8" xfId="24801"/>
    <cellStyle name="Normal GHG whole table 2 5 20" xfId="24802"/>
    <cellStyle name="Normal GHG whole table 2 5 20 2" xfId="24803"/>
    <cellStyle name="Normal GHG whole table 2 5 21" xfId="24804"/>
    <cellStyle name="Normal GHG whole table 2 5 21 2" xfId="24805"/>
    <cellStyle name="Normal GHG whole table 2 5 22" xfId="24806"/>
    <cellStyle name="Normal GHG whole table 2 5 22 2" xfId="24807"/>
    <cellStyle name="Normal GHG whole table 2 5 23" xfId="24808"/>
    <cellStyle name="Normal GHG whole table 2 5 23 2" xfId="24809"/>
    <cellStyle name="Normal GHG whole table 2 5 24" xfId="24810"/>
    <cellStyle name="Normal GHG whole table 2 5 24 2" xfId="24811"/>
    <cellStyle name="Normal GHG whole table 2 5 25" xfId="24812"/>
    <cellStyle name="Normal GHG whole table 2 5 25 2" xfId="24813"/>
    <cellStyle name="Normal GHG whole table 2 5 26" xfId="24814"/>
    <cellStyle name="Normal GHG whole table 2 5 26 2" xfId="24815"/>
    <cellStyle name="Normal GHG whole table 2 5 27" xfId="24816"/>
    <cellStyle name="Normal GHG whole table 2 5 27 2" xfId="24817"/>
    <cellStyle name="Normal GHG whole table 2 5 28" xfId="24818"/>
    <cellStyle name="Normal GHG whole table 2 5 28 2" xfId="24819"/>
    <cellStyle name="Normal GHG whole table 2 5 29" xfId="24820"/>
    <cellStyle name="Normal GHG whole table 2 5 29 2" xfId="24821"/>
    <cellStyle name="Normal GHG whole table 2 5 3" xfId="24822"/>
    <cellStyle name="Normal GHG whole table 2 5 3 2" xfId="24823"/>
    <cellStyle name="Normal GHG whole table 2 5 3 2 2" xfId="24824"/>
    <cellStyle name="Normal GHG whole table 2 5 3 3" xfId="24825"/>
    <cellStyle name="Normal GHG whole table 2 5 3 3 2" xfId="24826"/>
    <cellStyle name="Normal GHG whole table 2 5 3 4" xfId="24827"/>
    <cellStyle name="Normal GHG whole table 2 5 3 4 2" xfId="24828"/>
    <cellStyle name="Normal GHG whole table 2 5 3 5" xfId="24829"/>
    <cellStyle name="Normal GHG whole table 2 5 3 5 2" xfId="24830"/>
    <cellStyle name="Normal GHG whole table 2 5 3 6" xfId="24831"/>
    <cellStyle name="Normal GHG whole table 2 5 3 6 2" xfId="24832"/>
    <cellStyle name="Normal GHG whole table 2 5 3 7" xfId="24833"/>
    <cellStyle name="Normal GHG whole table 2 5 30" xfId="24834"/>
    <cellStyle name="Normal GHG whole table 2 5 30 2" xfId="24835"/>
    <cellStyle name="Normal GHG whole table 2 5 31" xfId="24836"/>
    <cellStyle name="Normal GHG whole table 2 5 31 2" xfId="24837"/>
    <cellStyle name="Normal GHG whole table 2 5 32" xfId="24838"/>
    <cellStyle name="Normal GHG whole table 2 5 32 2" xfId="24839"/>
    <cellStyle name="Normal GHG whole table 2 5 33" xfId="24840"/>
    <cellStyle name="Normal GHG whole table 2 5 33 2" xfId="24841"/>
    <cellStyle name="Normal GHG whole table 2 5 34" xfId="24842"/>
    <cellStyle name="Normal GHG whole table 2 5 35" xfId="24843"/>
    <cellStyle name="Normal GHG whole table 2 5 36" xfId="24844"/>
    <cellStyle name="Normal GHG whole table 2 5 37" xfId="24845"/>
    <cellStyle name="Normal GHG whole table 2 5 38" xfId="24846"/>
    <cellStyle name="Normal GHG whole table 2 5 4" xfId="24847"/>
    <cellStyle name="Normal GHG whole table 2 5 4 2" xfId="24848"/>
    <cellStyle name="Normal GHG whole table 2 5 4 2 2" xfId="24849"/>
    <cellStyle name="Normal GHG whole table 2 5 4 3" xfId="24850"/>
    <cellStyle name="Normal GHG whole table 2 5 4 3 2" xfId="24851"/>
    <cellStyle name="Normal GHG whole table 2 5 4 4" xfId="24852"/>
    <cellStyle name="Normal GHG whole table 2 5 4 4 2" xfId="24853"/>
    <cellStyle name="Normal GHG whole table 2 5 4 5" xfId="24854"/>
    <cellStyle name="Normal GHG whole table 2 5 4 5 2" xfId="24855"/>
    <cellStyle name="Normal GHG whole table 2 5 4 6" xfId="24856"/>
    <cellStyle name="Normal GHG whole table 2 5 4 6 2" xfId="24857"/>
    <cellStyle name="Normal GHG whole table 2 5 4 7" xfId="24858"/>
    <cellStyle name="Normal GHG whole table 2 5 5" xfId="24859"/>
    <cellStyle name="Normal GHG whole table 2 5 5 2" xfId="24860"/>
    <cellStyle name="Normal GHG whole table 2 5 6" xfId="24861"/>
    <cellStyle name="Normal GHG whole table 2 5 6 2" xfId="24862"/>
    <cellStyle name="Normal GHG whole table 2 5 7" xfId="24863"/>
    <cellStyle name="Normal GHG whole table 2 5 7 2" xfId="24864"/>
    <cellStyle name="Normal GHG whole table 2 5 8" xfId="24865"/>
    <cellStyle name="Normal GHG whole table 2 5 8 2" xfId="24866"/>
    <cellStyle name="Normal GHG whole table 2 5 9" xfId="24867"/>
    <cellStyle name="Normal GHG whole table 2 5 9 2" xfId="24868"/>
    <cellStyle name="Normal GHG whole table 2 6" xfId="24869"/>
    <cellStyle name="Normal GHG whole table 2 6 10" xfId="24870"/>
    <cellStyle name="Normal GHG whole table 2 6 10 2" xfId="24871"/>
    <cellStyle name="Normal GHG whole table 2 6 11" xfId="24872"/>
    <cellStyle name="Normal GHG whole table 2 6 11 2" xfId="24873"/>
    <cellStyle name="Normal GHG whole table 2 6 12" xfId="24874"/>
    <cellStyle name="Normal GHG whole table 2 6 12 2" xfId="24875"/>
    <cellStyle name="Normal GHG whole table 2 6 13" xfId="24876"/>
    <cellStyle name="Normal GHG whole table 2 6 13 2" xfId="24877"/>
    <cellStyle name="Normal GHG whole table 2 6 14" xfId="24878"/>
    <cellStyle name="Normal GHG whole table 2 6 14 2" xfId="24879"/>
    <cellStyle name="Normal GHG whole table 2 6 15" xfId="24880"/>
    <cellStyle name="Normal GHG whole table 2 6 15 2" xfId="24881"/>
    <cellStyle name="Normal GHG whole table 2 6 16" xfId="24882"/>
    <cellStyle name="Normal GHG whole table 2 6 16 2" xfId="24883"/>
    <cellStyle name="Normal GHG whole table 2 6 17" xfId="24884"/>
    <cellStyle name="Normal GHG whole table 2 6 17 2" xfId="24885"/>
    <cellStyle name="Normal GHG whole table 2 6 18" xfId="24886"/>
    <cellStyle name="Normal GHG whole table 2 6 18 2" xfId="24887"/>
    <cellStyle name="Normal GHG whole table 2 6 19" xfId="24888"/>
    <cellStyle name="Normal GHG whole table 2 6 19 2" xfId="24889"/>
    <cellStyle name="Normal GHG whole table 2 6 2" xfId="24890"/>
    <cellStyle name="Normal GHG whole table 2 6 2 2" xfId="24891"/>
    <cellStyle name="Normal GHG whole table 2 6 2 2 2" xfId="24892"/>
    <cellStyle name="Normal GHG whole table 2 6 2 3" xfId="24893"/>
    <cellStyle name="Normal GHG whole table 2 6 2 3 2" xfId="24894"/>
    <cellStyle name="Normal GHG whole table 2 6 2 4" xfId="24895"/>
    <cellStyle name="Normal GHG whole table 2 6 2 4 2" xfId="24896"/>
    <cellStyle name="Normal GHG whole table 2 6 2 5" xfId="24897"/>
    <cellStyle name="Normal GHG whole table 2 6 2 5 2" xfId="24898"/>
    <cellStyle name="Normal GHG whole table 2 6 2 6" xfId="24899"/>
    <cellStyle name="Normal GHG whole table 2 6 2 6 2" xfId="24900"/>
    <cellStyle name="Normal GHG whole table 2 6 2 7" xfId="24901"/>
    <cellStyle name="Normal GHG whole table 2 6 20" xfId="24902"/>
    <cellStyle name="Normal GHG whole table 2 6 20 2" xfId="24903"/>
    <cellStyle name="Normal GHG whole table 2 6 21" xfId="24904"/>
    <cellStyle name="Normal GHG whole table 2 6 21 2" xfId="24905"/>
    <cellStyle name="Normal GHG whole table 2 6 22" xfId="24906"/>
    <cellStyle name="Normal GHG whole table 2 6 22 2" xfId="24907"/>
    <cellStyle name="Normal GHG whole table 2 6 23" xfId="24908"/>
    <cellStyle name="Normal GHG whole table 2 6 23 2" xfId="24909"/>
    <cellStyle name="Normal GHG whole table 2 6 24" xfId="24910"/>
    <cellStyle name="Normal GHG whole table 2 6 24 2" xfId="24911"/>
    <cellStyle name="Normal GHG whole table 2 6 25" xfId="24912"/>
    <cellStyle name="Normal GHG whole table 2 6 25 2" xfId="24913"/>
    <cellStyle name="Normal GHG whole table 2 6 26" xfId="24914"/>
    <cellStyle name="Normal GHG whole table 2 6 26 2" xfId="24915"/>
    <cellStyle name="Normal GHG whole table 2 6 27" xfId="24916"/>
    <cellStyle name="Normal GHG whole table 2 6 27 2" xfId="24917"/>
    <cellStyle name="Normal GHG whole table 2 6 28" xfId="24918"/>
    <cellStyle name="Normal GHG whole table 2 6 28 2" xfId="24919"/>
    <cellStyle name="Normal GHG whole table 2 6 29" xfId="24920"/>
    <cellStyle name="Normal GHG whole table 2 6 29 2" xfId="24921"/>
    <cellStyle name="Normal GHG whole table 2 6 3" xfId="24922"/>
    <cellStyle name="Normal GHG whole table 2 6 3 2" xfId="24923"/>
    <cellStyle name="Normal GHG whole table 2 6 3 2 2" xfId="24924"/>
    <cellStyle name="Normal GHG whole table 2 6 3 3" xfId="24925"/>
    <cellStyle name="Normal GHG whole table 2 6 3 3 2" xfId="24926"/>
    <cellStyle name="Normal GHG whole table 2 6 3 4" xfId="24927"/>
    <cellStyle name="Normal GHG whole table 2 6 3 4 2" xfId="24928"/>
    <cellStyle name="Normal GHG whole table 2 6 3 5" xfId="24929"/>
    <cellStyle name="Normal GHG whole table 2 6 3 5 2" xfId="24930"/>
    <cellStyle name="Normal GHG whole table 2 6 3 6" xfId="24931"/>
    <cellStyle name="Normal GHG whole table 2 6 3 6 2" xfId="24932"/>
    <cellStyle name="Normal GHG whole table 2 6 3 7" xfId="24933"/>
    <cellStyle name="Normal GHG whole table 2 6 30" xfId="24934"/>
    <cellStyle name="Normal GHG whole table 2 6 30 2" xfId="24935"/>
    <cellStyle name="Normal GHG whole table 2 6 31" xfId="24936"/>
    <cellStyle name="Normal GHG whole table 2 6 31 2" xfId="24937"/>
    <cellStyle name="Normal GHG whole table 2 6 32" xfId="24938"/>
    <cellStyle name="Normal GHG whole table 2 6 32 2" xfId="24939"/>
    <cellStyle name="Normal GHG whole table 2 6 33" xfId="24940"/>
    <cellStyle name="Normal GHG whole table 2 6 34" xfId="24941"/>
    <cellStyle name="Normal GHG whole table 2 6 35" xfId="24942"/>
    <cellStyle name="Normal GHG whole table 2 6 36" xfId="24943"/>
    <cellStyle name="Normal GHG whole table 2 6 37" xfId="24944"/>
    <cellStyle name="Normal GHG whole table 2 6 4" xfId="24945"/>
    <cellStyle name="Normal GHG whole table 2 6 4 2" xfId="24946"/>
    <cellStyle name="Normal GHG whole table 2 6 5" xfId="24947"/>
    <cellStyle name="Normal GHG whole table 2 6 5 2" xfId="24948"/>
    <cellStyle name="Normal GHG whole table 2 6 6" xfId="24949"/>
    <cellStyle name="Normal GHG whole table 2 6 6 2" xfId="24950"/>
    <cellStyle name="Normal GHG whole table 2 6 7" xfId="24951"/>
    <cellStyle name="Normal GHG whole table 2 6 7 2" xfId="24952"/>
    <cellStyle name="Normal GHG whole table 2 6 8" xfId="24953"/>
    <cellStyle name="Normal GHG whole table 2 6 8 2" xfId="24954"/>
    <cellStyle name="Normal GHG whole table 2 6 9" xfId="24955"/>
    <cellStyle name="Normal GHG whole table 2 6 9 2" xfId="24956"/>
    <cellStyle name="Normal GHG whole table 2 7" xfId="24957"/>
    <cellStyle name="Normal GHG whole table 2 7 10" xfId="24958"/>
    <cellStyle name="Normal GHG whole table 2 7 10 2" xfId="24959"/>
    <cellStyle name="Normal GHG whole table 2 7 11" xfId="24960"/>
    <cellStyle name="Normal GHG whole table 2 7 11 2" xfId="24961"/>
    <cellStyle name="Normal GHG whole table 2 7 12" xfId="24962"/>
    <cellStyle name="Normal GHG whole table 2 7 12 2" xfId="24963"/>
    <cellStyle name="Normal GHG whole table 2 7 13" xfId="24964"/>
    <cellStyle name="Normal GHG whole table 2 7 13 2" xfId="24965"/>
    <cellStyle name="Normal GHG whole table 2 7 14" xfId="24966"/>
    <cellStyle name="Normal GHG whole table 2 7 14 2" xfId="24967"/>
    <cellStyle name="Normal GHG whole table 2 7 15" xfId="24968"/>
    <cellStyle name="Normal GHG whole table 2 7 15 2" xfId="24969"/>
    <cellStyle name="Normal GHG whole table 2 7 16" xfId="24970"/>
    <cellStyle name="Normal GHG whole table 2 7 16 2" xfId="24971"/>
    <cellStyle name="Normal GHG whole table 2 7 17" xfId="24972"/>
    <cellStyle name="Normal GHG whole table 2 7 17 2" xfId="24973"/>
    <cellStyle name="Normal GHG whole table 2 7 18" xfId="24974"/>
    <cellStyle name="Normal GHG whole table 2 7 18 2" xfId="24975"/>
    <cellStyle name="Normal GHG whole table 2 7 19" xfId="24976"/>
    <cellStyle name="Normal GHG whole table 2 7 19 2" xfId="24977"/>
    <cellStyle name="Normal GHG whole table 2 7 2" xfId="24978"/>
    <cellStyle name="Normal GHG whole table 2 7 2 2" xfId="24979"/>
    <cellStyle name="Normal GHG whole table 2 7 2 2 2" xfId="24980"/>
    <cellStyle name="Normal GHG whole table 2 7 2 3" xfId="24981"/>
    <cellStyle name="Normal GHG whole table 2 7 2 3 2" xfId="24982"/>
    <cellStyle name="Normal GHG whole table 2 7 2 4" xfId="24983"/>
    <cellStyle name="Normal GHG whole table 2 7 2 4 2" xfId="24984"/>
    <cellStyle name="Normal GHG whole table 2 7 2 5" xfId="24985"/>
    <cellStyle name="Normal GHG whole table 2 7 2 5 2" xfId="24986"/>
    <cellStyle name="Normal GHG whole table 2 7 2 6" xfId="24987"/>
    <cellStyle name="Normal GHG whole table 2 7 2 6 2" xfId="24988"/>
    <cellStyle name="Normal GHG whole table 2 7 2 7" xfId="24989"/>
    <cellStyle name="Normal GHG whole table 2 7 20" xfId="24990"/>
    <cellStyle name="Normal GHG whole table 2 7 20 2" xfId="24991"/>
    <cellStyle name="Normal GHG whole table 2 7 21" xfId="24992"/>
    <cellStyle name="Normal GHG whole table 2 7 21 2" xfId="24993"/>
    <cellStyle name="Normal GHG whole table 2 7 22" xfId="24994"/>
    <cellStyle name="Normal GHG whole table 2 7 22 2" xfId="24995"/>
    <cellStyle name="Normal GHG whole table 2 7 23" xfId="24996"/>
    <cellStyle name="Normal GHG whole table 2 7 23 2" xfId="24997"/>
    <cellStyle name="Normal GHG whole table 2 7 24" xfId="24998"/>
    <cellStyle name="Normal GHG whole table 2 7 24 2" xfId="24999"/>
    <cellStyle name="Normal GHG whole table 2 7 25" xfId="25000"/>
    <cellStyle name="Normal GHG whole table 2 7 25 2" xfId="25001"/>
    <cellStyle name="Normal GHG whole table 2 7 26" xfId="25002"/>
    <cellStyle name="Normal GHG whole table 2 7 26 2" xfId="25003"/>
    <cellStyle name="Normal GHG whole table 2 7 27" xfId="25004"/>
    <cellStyle name="Normal GHG whole table 2 7 27 2" xfId="25005"/>
    <cellStyle name="Normal GHG whole table 2 7 28" xfId="25006"/>
    <cellStyle name="Normal GHG whole table 2 7 28 2" xfId="25007"/>
    <cellStyle name="Normal GHG whole table 2 7 29" xfId="25008"/>
    <cellStyle name="Normal GHG whole table 2 7 29 2" xfId="25009"/>
    <cellStyle name="Normal GHG whole table 2 7 3" xfId="25010"/>
    <cellStyle name="Normal GHG whole table 2 7 3 2" xfId="25011"/>
    <cellStyle name="Normal GHG whole table 2 7 3 2 2" xfId="25012"/>
    <cellStyle name="Normal GHG whole table 2 7 3 3" xfId="25013"/>
    <cellStyle name="Normal GHG whole table 2 7 3 3 2" xfId="25014"/>
    <cellStyle name="Normal GHG whole table 2 7 3 4" xfId="25015"/>
    <cellStyle name="Normal GHG whole table 2 7 3 4 2" xfId="25016"/>
    <cellStyle name="Normal GHG whole table 2 7 3 5" xfId="25017"/>
    <cellStyle name="Normal GHG whole table 2 7 3 5 2" xfId="25018"/>
    <cellStyle name="Normal GHG whole table 2 7 3 6" xfId="25019"/>
    <cellStyle name="Normal GHG whole table 2 7 3 6 2" xfId="25020"/>
    <cellStyle name="Normal GHG whole table 2 7 3 7" xfId="25021"/>
    <cellStyle name="Normal GHG whole table 2 7 30" xfId="25022"/>
    <cellStyle name="Normal GHG whole table 2 7 30 2" xfId="25023"/>
    <cellStyle name="Normal GHG whole table 2 7 31" xfId="25024"/>
    <cellStyle name="Normal GHG whole table 2 7 31 2" xfId="25025"/>
    <cellStyle name="Normal GHG whole table 2 7 32" xfId="25026"/>
    <cellStyle name="Normal GHG whole table 2 7 32 2" xfId="25027"/>
    <cellStyle name="Normal GHG whole table 2 7 33" xfId="25028"/>
    <cellStyle name="Normal GHG whole table 2 7 34" xfId="25029"/>
    <cellStyle name="Normal GHG whole table 2 7 35" xfId="25030"/>
    <cellStyle name="Normal GHG whole table 2 7 36" xfId="25031"/>
    <cellStyle name="Normal GHG whole table 2 7 37" xfId="25032"/>
    <cellStyle name="Normal GHG whole table 2 7 4" xfId="25033"/>
    <cellStyle name="Normal GHG whole table 2 7 4 2" xfId="25034"/>
    <cellStyle name="Normal GHG whole table 2 7 5" xfId="25035"/>
    <cellStyle name="Normal GHG whole table 2 7 5 2" xfId="25036"/>
    <cellStyle name="Normal GHG whole table 2 7 6" xfId="25037"/>
    <cellStyle name="Normal GHG whole table 2 7 6 2" xfId="25038"/>
    <cellStyle name="Normal GHG whole table 2 7 7" xfId="25039"/>
    <cellStyle name="Normal GHG whole table 2 7 7 2" xfId="25040"/>
    <cellStyle name="Normal GHG whole table 2 7 8" xfId="25041"/>
    <cellStyle name="Normal GHG whole table 2 7 8 2" xfId="25042"/>
    <cellStyle name="Normal GHG whole table 2 7 9" xfId="25043"/>
    <cellStyle name="Normal GHG whole table 2 7 9 2" xfId="25044"/>
    <cellStyle name="Normal GHG whole table 2 8" xfId="25045"/>
    <cellStyle name="Normal GHG whole table 2 8 10" xfId="25046"/>
    <cellStyle name="Normal GHG whole table 2 8 10 2" xfId="25047"/>
    <cellStyle name="Normal GHG whole table 2 8 11" xfId="25048"/>
    <cellStyle name="Normal GHG whole table 2 8 11 2" xfId="25049"/>
    <cellStyle name="Normal GHG whole table 2 8 12" xfId="25050"/>
    <cellStyle name="Normal GHG whole table 2 8 12 2" xfId="25051"/>
    <cellStyle name="Normal GHG whole table 2 8 13" xfId="25052"/>
    <cellStyle name="Normal GHG whole table 2 8 13 2" xfId="25053"/>
    <cellStyle name="Normal GHG whole table 2 8 14" xfId="25054"/>
    <cellStyle name="Normal GHG whole table 2 8 14 2" xfId="25055"/>
    <cellStyle name="Normal GHG whole table 2 8 15" xfId="25056"/>
    <cellStyle name="Normal GHG whole table 2 8 15 2" xfId="25057"/>
    <cellStyle name="Normal GHG whole table 2 8 16" xfId="25058"/>
    <cellStyle name="Normal GHG whole table 2 8 16 2" xfId="25059"/>
    <cellStyle name="Normal GHG whole table 2 8 17" xfId="25060"/>
    <cellStyle name="Normal GHG whole table 2 8 17 2" xfId="25061"/>
    <cellStyle name="Normal GHG whole table 2 8 18" xfId="25062"/>
    <cellStyle name="Normal GHG whole table 2 8 18 2" xfId="25063"/>
    <cellStyle name="Normal GHG whole table 2 8 19" xfId="25064"/>
    <cellStyle name="Normal GHG whole table 2 8 19 2" xfId="25065"/>
    <cellStyle name="Normal GHG whole table 2 8 2" xfId="25066"/>
    <cellStyle name="Normal GHG whole table 2 8 2 2" xfId="25067"/>
    <cellStyle name="Normal GHG whole table 2 8 2 2 2" xfId="25068"/>
    <cellStyle name="Normal GHG whole table 2 8 2 3" xfId="25069"/>
    <cellStyle name="Normal GHG whole table 2 8 2 3 2" xfId="25070"/>
    <cellStyle name="Normal GHG whole table 2 8 2 4" xfId="25071"/>
    <cellStyle name="Normal GHG whole table 2 8 2 4 2" xfId="25072"/>
    <cellStyle name="Normal GHG whole table 2 8 2 5" xfId="25073"/>
    <cellStyle name="Normal GHG whole table 2 8 2 5 2" xfId="25074"/>
    <cellStyle name="Normal GHG whole table 2 8 2 6" xfId="25075"/>
    <cellStyle name="Normal GHG whole table 2 8 2 6 2" xfId="25076"/>
    <cellStyle name="Normal GHG whole table 2 8 2 7" xfId="25077"/>
    <cellStyle name="Normal GHG whole table 2 8 20" xfId="25078"/>
    <cellStyle name="Normal GHG whole table 2 8 20 2" xfId="25079"/>
    <cellStyle name="Normal GHG whole table 2 8 21" xfId="25080"/>
    <cellStyle name="Normal GHG whole table 2 8 21 2" xfId="25081"/>
    <cellStyle name="Normal GHG whole table 2 8 22" xfId="25082"/>
    <cellStyle name="Normal GHG whole table 2 8 22 2" xfId="25083"/>
    <cellStyle name="Normal GHG whole table 2 8 23" xfId="25084"/>
    <cellStyle name="Normal GHG whole table 2 8 23 2" xfId="25085"/>
    <cellStyle name="Normal GHG whole table 2 8 24" xfId="25086"/>
    <cellStyle name="Normal GHG whole table 2 8 24 2" xfId="25087"/>
    <cellStyle name="Normal GHG whole table 2 8 25" xfId="25088"/>
    <cellStyle name="Normal GHG whole table 2 8 25 2" xfId="25089"/>
    <cellStyle name="Normal GHG whole table 2 8 26" xfId="25090"/>
    <cellStyle name="Normal GHG whole table 2 8 26 2" xfId="25091"/>
    <cellStyle name="Normal GHG whole table 2 8 27" xfId="25092"/>
    <cellStyle name="Normal GHG whole table 2 8 27 2" xfId="25093"/>
    <cellStyle name="Normal GHG whole table 2 8 28" xfId="25094"/>
    <cellStyle name="Normal GHG whole table 2 8 28 2" xfId="25095"/>
    <cellStyle name="Normal GHG whole table 2 8 29" xfId="25096"/>
    <cellStyle name="Normal GHG whole table 2 8 29 2" xfId="25097"/>
    <cellStyle name="Normal GHG whole table 2 8 3" xfId="25098"/>
    <cellStyle name="Normal GHG whole table 2 8 3 2" xfId="25099"/>
    <cellStyle name="Normal GHG whole table 2 8 3 2 2" xfId="25100"/>
    <cellStyle name="Normal GHG whole table 2 8 3 3" xfId="25101"/>
    <cellStyle name="Normal GHG whole table 2 8 3 3 2" xfId="25102"/>
    <cellStyle name="Normal GHG whole table 2 8 3 4" xfId="25103"/>
    <cellStyle name="Normal GHG whole table 2 8 3 4 2" xfId="25104"/>
    <cellStyle name="Normal GHG whole table 2 8 3 5" xfId="25105"/>
    <cellStyle name="Normal GHG whole table 2 8 3 5 2" xfId="25106"/>
    <cellStyle name="Normal GHG whole table 2 8 3 6" xfId="25107"/>
    <cellStyle name="Normal GHG whole table 2 8 3 6 2" xfId="25108"/>
    <cellStyle name="Normal GHG whole table 2 8 3 7" xfId="25109"/>
    <cellStyle name="Normal GHG whole table 2 8 30" xfId="25110"/>
    <cellStyle name="Normal GHG whole table 2 8 30 2" xfId="25111"/>
    <cellStyle name="Normal GHG whole table 2 8 31" xfId="25112"/>
    <cellStyle name="Normal GHG whole table 2 8 31 2" xfId="25113"/>
    <cellStyle name="Normal GHG whole table 2 8 32" xfId="25114"/>
    <cellStyle name="Normal GHG whole table 2 8 32 2" xfId="25115"/>
    <cellStyle name="Normal GHG whole table 2 8 33" xfId="25116"/>
    <cellStyle name="Normal GHG whole table 2 8 34" xfId="25117"/>
    <cellStyle name="Normal GHG whole table 2 8 35" xfId="25118"/>
    <cellStyle name="Normal GHG whole table 2 8 36" xfId="25119"/>
    <cellStyle name="Normal GHG whole table 2 8 37" xfId="25120"/>
    <cellStyle name="Normal GHG whole table 2 8 4" xfId="25121"/>
    <cellStyle name="Normal GHG whole table 2 8 4 2" xfId="25122"/>
    <cellStyle name="Normal GHG whole table 2 8 5" xfId="25123"/>
    <cellStyle name="Normal GHG whole table 2 8 5 2" xfId="25124"/>
    <cellStyle name="Normal GHG whole table 2 8 6" xfId="25125"/>
    <cellStyle name="Normal GHG whole table 2 8 6 2" xfId="25126"/>
    <cellStyle name="Normal GHG whole table 2 8 7" xfId="25127"/>
    <cellStyle name="Normal GHG whole table 2 8 7 2" xfId="25128"/>
    <cellStyle name="Normal GHG whole table 2 8 8" xfId="25129"/>
    <cellStyle name="Normal GHG whole table 2 8 8 2" xfId="25130"/>
    <cellStyle name="Normal GHG whole table 2 8 9" xfId="25131"/>
    <cellStyle name="Normal GHG whole table 2 8 9 2" xfId="25132"/>
    <cellStyle name="Normal GHG whole table 2 9" xfId="25133"/>
    <cellStyle name="Normal GHG whole table 2 9 10" xfId="25134"/>
    <cellStyle name="Normal GHG whole table 2 9 10 2" xfId="25135"/>
    <cellStyle name="Normal GHG whole table 2 9 11" xfId="25136"/>
    <cellStyle name="Normal GHG whole table 2 9 11 2" xfId="25137"/>
    <cellStyle name="Normal GHG whole table 2 9 12" xfId="25138"/>
    <cellStyle name="Normal GHG whole table 2 9 12 2" xfId="25139"/>
    <cellStyle name="Normal GHG whole table 2 9 13" xfId="25140"/>
    <cellStyle name="Normal GHG whole table 2 9 13 2" xfId="25141"/>
    <cellStyle name="Normal GHG whole table 2 9 14" xfId="25142"/>
    <cellStyle name="Normal GHG whole table 2 9 14 2" xfId="25143"/>
    <cellStyle name="Normal GHG whole table 2 9 15" xfId="25144"/>
    <cellStyle name="Normal GHG whole table 2 9 15 2" xfId="25145"/>
    <cellStyle name="Normal GHG whole table 2 9 16" xfId="25146"/>
    <cellStyle name="Normal GHG whole table 2 9 16 2" xfId="25147"/>
    <cellStyle name="Normal GHG whole table 2 9 17" xfId="25148"/>
    <cellStyle name="Normal GHG whole table 2 9 17 2" xfId="25149"/>
    <cellStyle name="Normal GHG whole table 2 9 18" xfId="25150"/>
    <cellStyle name="Normal GHG whole table 2 9 18 2" xfId="25151"/>
    <cellStyle name="Normal GHG whole table 2 9 19" xfId="25152"/>
    <cellStyle name="Normal GHG whole table 2 9 19 2" xfId="25153"/>
    <cellStyle name="Normal GHG whole table 2 9 2" xfId="25154"/>
    <cellStyle name="Normal GHG whole table 2 9 2 2" xfId="25155"/>
    <cellStyle name="Normal GHG whole table 2 9 2 2 2" xfId="25156"/>
    <cellStyle name="Normal GHG whole table 2 9 2 3" xfId="25157"/>
    <cellStyle name="Normal GHG whole table 2 9 2 3 2" xfId="25158"/>
    <cellStyle name="Normal GHG whole table 2 9 2 4" xfId="25159"/>
    <cellStyle name="Normal GHG whole table 2 9 2 4 2" xfId="25160"/>
    <cellStyle name="Normal GHG whole table 2 9 2 5" xfId="25161"/>
    <cellStyle name="Normal GHG whole table 2 9 2 5 2" xfId="25162"/>
    <cellStyle name="Normal GHG whole table 2 9 2 6" xfId="25163"/>
    <cellStyle name="Normal GHG whole table 2 9 2 6 2" xfId="25164"/>
    <cellStyle name="Normal GHG whole table 2 9 2 7" xfId="25165"/>
    <cellStyle name="Normal GHG whole table 2 9 20" xfId="25166"/>
    <cellStyle name="Normal GHG whole table 2 9 20 2" xfId="25167"/>
    <cellStyle name="Normal GHG whole table 2 9 21" xfId="25168"/>
    <cellStyle name="Normal GHG whole table 2 9 21 2" xfId="25169"/>
    <cellStyle name="Normal GHG whole table 2 9 22" xfId="25170"/>
    <cellStyle name="Normal GHG whole table 2 9 22 2" xfId="25171"/>
    <cellStyle name="Normal GHG whole table 2 9 23" xfId="25172"/>
    <cellStyle name="Normal GHG whole table 2 9 23 2" xfId="25173"/>
    <cellStyle name="Normal GHG whole table 2 9 24" xfId="25174"/>
    <cellStyle name="Normal GHG whole table 2 9 24 2" xfId="25175"/>
    <cellStyle name="Normal GHG whole table 2 9 25" xfId="25176"/>
    <cellStyle name="Normal GHG whole table 2 9 25 2" xfId="25177"/>
    <cellStyle name="Normal GHG whole table 2 9 26" xfId="25178"/>
    <cellStyle name="Normal GHG whole table 2 9 26 2" xfId="25179"/>
    <cellStyle name="Normal GHG whole table 2 9 27" xfId="25180"/>
    <cellStyle name="Normal GHG whole table 2 9 27 2" xfId="25181"/>
    <cellStyle name="Normal GHG whole table 2 9 28" xfId="25182"/>
    <cellStyle name="Normal GHG whole table 2 9 28 2" xfId="25183"/>
    <cellStyle name="Normal GHG whole table 2 9 29" xfId="25184"/>
    <cellStyle name="Normal GHG whole table 2 9 29 2" xfId="25185"/>
    <cellStyle name="Normal GHG whole table 2 9 3" xfId="25186"/>
    <cellStyle name="Normal GHG whole table 2 9 3 2" xfId="25187"/>
    <cellStyle name="Normal GHG whole table 2 9 3 2 2" xfId="25188"/>
    <cellStyle name="Normal GHG whole table 2 9 3 3" xfId="25189"/>
    <cellStyle name="Normal GHG whole table 2 9 3 3 2" xfId="25190"/>
    <cellStyle name="Normal GHG whole table 2 9 3 4" xfId="25191"/>
    <cellStyle name="Normal GHG whole table 2 9 3 4 2" xfId="25192"/>
    <cellStyle name="Normal GHG whole table 2 9 3 5" xfId="25193"/>
    <cellStyle name="Normal GHG whole table 2 9 3 5 2" xfId="25194"/>
    <cellStyle name="Normal GHG whole table 2 9 3 6" xfId="25195"/>
    <cellStyle name="Normal GHG whole table 2 9 3 6 2" xfId="25196"/>
    <cellStyle name="Normal GHG whole table 2 9 3 7" xfId="25197"/>
    <cellStyle name="Normal GHG whole table 2 9 30" xfId="25198"/>
    <cellStyle name="Normal GHG whole table 2 9 30 2" xfId="25199"/>
    <cellStyle name="Normal GHG whole table 2 9 31" xfId="25200"/>
    <cellStyle name="Normal GHG whole table 2 9 31 2" xfId="25201"/>
    <cellStyle name="Normal GHG whole table 2 9 32" xfId="25202"/>
    <cellStyle name="Normal GHG whole table 2 9 32 2" xfId="25203"/>
    <cellStyle name="Normal GHG whole table 2 9 33" xfId="25204"/>
    <cellStyle name="Normal GHG whole table 2 9 34" xfId="25205"/>
    <cellStyle name="Normal GHG whole table 2 9 35" xfId="25206"/>
    <cellStyle name="Normal GHG whole table 2 9 36" xfId="25207"/>
    <cellStyle name="Normal GHG whole table 2 9 37" xfId="25208"/>
    <cellStyle name="Normal GHG whole table 2 9 4" xfId="25209"/>
    <cellStyle name="Normal GHG whole table 2 9 4 2" xfId="25210"/>
    <cellStyle name="Normal GHG whole table 2 9 5" xfId="25211"/>
    <cellStyle name="Normal GHG whole table 2 9 5 2" xfId="25212"/>
    <cellStyle name="Normal GHG whole table 2 9 6" xfId="25213"/>
    <cellStyle name="Normal GHG whole table 2 9 6 2" xfId="25214"/>
    <cellStyle name="Normal GHG whole table 2 9 7" xfId="25215"/>
    <cellStyle name="Normal GHG whole table 2 9 7 2" xfId="25216"/>
    <cellStyle name="Normal GHG whole table 2 9 8" xfId="25217"/>
    <cellStyle name="Normal GHG whole table 2 9 8 2" xfId="25218"/>
    <cellStyle name="Normal GHG whole table 2 9 9" xfId="25219"/>
    <cellStyle name="Normal GHG whole table 2 9 9 2" xfId="25220"/>
    <cellStyle name="Normal GHG whole table 20" xfId="25221"/>
    <cellStyle name="Normal GHG whole table 20 2" xfId="25222"/>
    <cellStyle name="Normal GHG whole table 21" xfId="25223"/>
    <cellStyle name="Normal GHG whole table 21 2" xfId="25224"/>
    <cellStyle name="Normal GHG whole table 22" xfId="25225"/>
    <cellStyle name="Normal GHG whole table 22 2" xfId="25226"/>
    <cellStyle name="Normal GHG whole table 23" xfId="25227"/>
    <cellStyle name="Normal GHG whole table 23 2" xfId="25228"/>
    <cellStyle name="Normal GHG whole table 24" xfId="25229"/>
    <cellStyle name="Normal GHG whole table 24 2" xfId="25230"/>
    <cellStyle name="Normal GHG whole table 25" xfId="25231"/>
    <cellStyle name="Normal GHG whole table 26" xfId="25232"/>
    <cellStyle name="Normal GHG whole table 27" xfId="53833"/>
    <cellStyle name="Normal GHG whole table 3" xfId="25233"/>
    <cellStyle name="Normal GHG whole table 3 10" xfId="25234"/>
    <cellStyle name="Normal GHG whole table 3 10 10" xfId="25235"/>
    <cellStyle name="Normal GHG whole table 3 10 10 2" xfId="25236"/>
    <cellStyle name="Normal GHG whole table 3 10 11" xfId="25237"/>
    <cellStyle name="Normal GHG whole table 3 10 11 2" xfId="25238"/>
    <cellStyle name="Normal GHG whole table 3 10 12" xfId="25239"/>
    <cellStyle name="Normal GHG whole table 3 10 12 2" xfId="25240"/>
    <cellStyle name="Normal GHG whole table 3 10 13" xfId="25241"/>
    <cellStyle name="Normal GHG whole table 3 10 13 2" xfId="25242"/>
    <cellStyle name="Normal GHG whole table 3 10 14" xfId="25243"/>
    <cellStyle name="Normal GHG whole table 3 10 14 2" xfId="25244"/>
    <cellStyle name="Normal GHG whole table 3 10 15" xfId="25245"/>
    <cellStyle name="Normal GHG whole table 3 10 15 2" xfId="25246"/>
    <cellStyle name="Normal GHG whole table 3 10 16" xfId="25247"/>
    <cellStyle name="Normal GHG whole table 3 10 16 2" xfId="25248"/>
    <cellStyle name="Normal GHG whole table 3 10 17" xfId="25249"/>
    <cellStyle name="Normal GHG whole table 3 10 17 2" xfId="25250"/>
    <cellStyle name="Normal GHG whole table 3 10 18" xfId="25251"/>
    <cellStyle name="Normal GHG whole table 3 10 18 2" xfId="25252"/>
    <cellStyle name="Normal GHG whole table 3 10 19" xfId="25253"/>
    <cellStyle name="Normal GHG whole table 3 10 19 2" xfId="25254"/>
    <cellStyle name="Normal GHG whole table 3 10 2" xfId="25255"/>
    <cellStyle name="Normal GHG whole table 3 10 2 2" xfId="25256"/>
    <cellStyle name="Normal GHG whole table 3 10 2 2 2" xfId="25257"/>
    <cellStyle name="Normal GHG whole table 3 10 2 3" xfId="25258"/>
    <cellStyle name="Normal GHG whole table 3 10 2 3 2" xfId="25259"/>
    <cellStyle name="Normal GHG whole table 3 10 2 4" xfId="25260"/>
    <cellStyle name="Normal GHG whole table 3 10 2 4 2" xfId="25261"/>
    <cellStyle name="Normal GHG whole table 3 10 2 5" xfId="25262"/>
    <cellStyle name="Normal GHG whole table 3 10 2 5 2" xfId="25263"/>
    <cellStyle name="Normal GHG whole table 3 10 2 6" xfId="25264"/>
    <cellStyle name="Normal GHG whole table 3 10 2 6 2" xfId="25265"/>
    <cellStyle name="Normal GHG whole table 3 10 2 7" xfId="25266"/>
    <cellStyle name="Normal GHG whole table 3 10 20" xfId="25267"/>
    <cellStyle name="Normal GHG whole table 3 10 20 2" xfId="25268"/>
    <cellStyle name="Normal GHG whole table 3 10 21" xfId="25269"/>
    <cellStyle name="Normal GHG whole table 3 10 21 2" xfId="25270"/>
    <cellStyle name="Normal GHG whole table 3 10 22" xfId="25271"/>
    <cellStyle name="Normal GHG whole table 3 10 22 2" xfId="25272"/>
    <cellStyle name="Normal GHG whole table 3 10 23" xfId="25273"/>
    <cellStyle name="Normal GHG whole table 3 10 23 2" xfId="25274"/>
    <cellStyle name="Normal GHG whole table 3 10 24" xfId="25275"/>
    <cellStyle name="Normal GHG whole table 3 10 24 2" xfId="25276"/>
    <cellStyle name="Normal GHG whole table 3 10 25" xfId="25277"/>
    <cellStyle name="Normal GHG whole table 3 10 25 2" xfId="25278"/>
    <cellStyle name="Normal GHG whole table 3 10 26" xfId="25279"/>
    <cellStyle name="Normal GHG whole table 3 10 26 2" xfId="25280"/>
    <cellStyle name="Normal GHG whole table 3 10 27" xfId="25281"/>
    <cellStyle name="Normal GHG whole table 3 10 27 2" xfId="25282"/>
    <cellStyle name="Normal GHG whole table 3 10 28" xfId="25283"/>
    <cellStyle name="Normal GHG whole table 3 10 28 2" xfId="25284"/>
    <cellStyle name="Normal GHG whole table 3 10 29" xfId="25285"/>
    <cellStyle name="Normal GHG whole table 3 10 29 2" xfId="25286"/>
    <cellStyle name="Normal GHG whole table 3 10 3" xfId="25287"/>
    <cellStyle name="Normal GHG whole table 3 10 3 2" xfId="25288"/>
    <cellStyle name="Normal GHG whole table 3 10 3 2 2" xfId="25289"/>
    <cellStyle name="Normal GHG whole table 3 10 3 3" xfId="25290"/>
    <cellStyle name="Normal GHG whole table 3 10 3 3 2" xfId="25291"/>
    <cellStyle name="Normal GHG whole table 3 10 3 4" xfId="25292"/>
    <cellStyle name="Normal GHG whole table 3 10 3 4 2" xfId="25293"/>
    <cellStyle name="Normal GHG whole table 3 10 3 5" xfId="25294"/>
    <cellStyle name="Normal GHG whole table 3 10 3 5 2" xfId="25295"/>
    <cellStyle name="Normal GHG whole table 3 10 3 6" xfId="25296"/>
    <cellStyle name="Normal GHG whole table 3 10 3 6 2" xfId="25297"/>
    <cellStyle name="Normal GHG whole table 3 10 3 7" xfId="25298"/>
    <cellStyle name="Normal GHG whole table 3 10 30" xfId="25299"/>
    <cellStyle name="Normal GHG whole table 3 10 30 2" xfId="25300"/>
    <cellStyle name="Normal GHG whole table 3 10 31" xfId="25301"/>
    <cellStyle name="Normal GHG whole table 3 10 31 2" xfId="25302"/>
    <cellStyle name="Normal GHG whole table 3 10 32" xfId="25303"/>
    <cellStyle name="Normal GHG whole table 3 10 32 2" xfId="25304"/>
    <cellStyle name="Normal GHG whole table 3 10 33" xfId="25305"/>
    <cellStyle name="Normal GHG whole table 3 10 34" xfId="25306"/>
    <cellStyle name="Normal GHG whole table 3 10 35" xfId="25307"/>
    <cellStyle name="Normal GHG whole table 3 10 36" xfId="25308"/>
    <cellStyle name="Normal GHG whole table 3 10 37" xfId="25309"/>
    <cellStyle name="Normal GHG whole table 3 10 4" xfId="25310"/>
    <cellStyle name="Normal GHG whole table 3 10 4 2" xfId="25311"/>
    <cellStyle name="Normal GHG whole table 3 10 5" xfId="25312"/>
    <cellStyle name="Normal GHG whole table 3 10 5 2" xfId="25313"/>
    <cellStyle name="Normal GHG whole table 3 10 6" xfId="25314"/>
    <cellStyle name="Normal GHG whole table 3 10 6 2" xfId="25315"/>
    <cellStyle name="Normal GHG whole table 3 10 7" xfId="25316"/>
    <cellStyle name="Normal GHG whole table 3 10 7 2" xfId="25317"/>
    <cellStyle name="Normal GHG whole table 3 10 8" xfId="25318"/>
    <cellStyle name="Normal GHG whole table 3 10 8 2" xfId="25319"/>
    <cellStyle name="Normal GHG whole table 3 10 9" xfId="25320"/>
    <cellStyle name="Normal GHG whole table 3 10 9 2" xfId="25321"/>
    <cellStyle name="Normal GHG whole table 3 11" xfId="25322"/>
    <cellStyle name="Normal GHG whole table 3 11 10" xfId="25323"/>
    <cellStyle name="Normal GHG whole table 3 11 10 2" xfId="25324"/>
    <cellStyle name="Normal GHG whole table 3 11 11" xfId="25325"/>
    <cellStyle name="Normal GHG whole table 3 11 11 2" xfId="25326"/>
    <cellStyle name="Normal GHG whole table 3 11 12" xfId="25327"/>
    <cellStyle name="Normal GHG whole table 3 11 12 2" xfId="25328"/>
    <cellStyle name="Normal GHG whole table 3 11 13" xfId="25329"/>
    <cellStyle name="Normal GHG whole table 3 11 13 2" xfId="25330"/>
    <cellStyle name="Normal GHG whole table 3 11 14" xfId="25331"/>
    <cellStyle name="Normal GHG whole table 3 11 14 2" xfId="25332"/>
    <cellStyle name="Normal GHG whole table 3 11 15" xfId="25333"/>
    <cellStyle name="Normal GHG whole table 3 11 15 2" xfId="25334"/>
    <cellStyle name="Normal GHG whole table 3 11 16" xfId="25335"/>
    <cellStyle name="Normal GHG whole table 3 11 16 2" xfId="25336"/>
    <cellStyle name="Normal GHG whole table 3 11 17" xfId="25337"/>
    <cellStyle name="Normal GHG whole table 3 11 17 2" xfId="25338"/>
    <cellStyle name="Normal GHG whole table 3 11 18" xfId="25339"/>
    <cellStyle name="Normal GHG whole table 3 11 18 2" xfId="25340"/>
    <cellStyle name="Normal GHG whole table 3 11 19" xfId="25341"/>
    <cellStyle name="Normal GHG whole table 3 11 19 2" xfId="25342"/>
    <cellStyle name="Normal GHG whole table 3 11 2" xfId="25343"/>
    <cellStyle name="Normal GHG whole table 3 11 2 2" xfId="25344"/>
    <cellStyle name="Normal GHG whole table 3 11 2 2 2" xfId="25345"/>
    <cellStyle name="Normal GHG whole table 3 11 2 3" xfId="25346"/>
    <cellStyle name="Normal GHG whole table 3 11 2 3 2" xfId="25347"/>
    <cellStyle name="Normal GHG whole table 3 11 2 4" xfId="25348"/>
    <cellStyle name="Normal GHG whole table 3 11 2 4 2" xfId="25349"/>
    <cellStyle name="Normal GHG whole table 3 11 2 5" xfId="25350"/>
    <cellStyle name="Normal GHG whole table 3 11 2 5 2" xfId="25351"/>
    <cellStyle name="Normal GHG whole table 3 11 2 6" xfId="25352"/>
    <cellStyle name="Normal GHG whole table 3 11 2 6 2" xfId="25353"/>
    <cellStyle name="Normal GHG whole table 3 11 2 7" xfId="25354"/>
    <cellStyle name="Normal GHG whole table 3 11 20" xfId="25355"/>
    <cellStyle name="Normal GHG whole table 3 11 20 2" xfId="25356"/>
    <cellStyle name="Normal GHG whole table 3 11 21" xfId="25357"/>
    <cellStyle name="Normal GHG whole table 3 11 21 2" xfId="25358"/>
    <cellStyle name="Normal GHG whole table 3 11 22" xfId="25359"/>
    <cellStyle name="Normal GHG whole table 3 11 22 2" xfId="25360"/>
    <cellStyle name="Normal GHG whole table 3 11 23" xfId="25361"/>
    <cellStyle name="Normal GHG whole table 3 11 23 2" xfId="25362"/>
    <cellStyle name="Normal GHG whole table 3 11 24" xfId="25363"/>
    <cellStyle name="Normal GHG whole table 3 11 24 2" xfId="25364"/>
    <cellStyle name="Normal GHG whole table 3 11 25" xfId="25365"/>
    <cellStyle name="Normal GHG whole table 3 11 25 2" xfId="25366"/>
    <cellStyle name="Normal GHG whole table 3 11 26" xfId="25367"/>
    <cellStyle name="Normal GHG whole table 3 11 26 2" xfId="25368"/>
    <cellStyle name="Normal GHG whole table 3 11 27" xfId="25369"/>
    <cellStyle name="Normal GHG whole table 3 11 27 2" xfId="25370"/>
    <cellStyle name="Normal GHG whole table 3 11 28" xfId="25371"/>
    <cellStyle name="Normal GHG whole table 3 11 28 2" xfId="25372"/>
    <cellStyle name="Normal GHG whole table 3 11 29" xfId="25373"/>
    <cellStyle name="Normal GHG whole table 3 11 29 2" xfId="25374"/>
    <cellStyle name="Normal GHG whole table 3 11 3" xfId="25375"/>
    <cellStyle name="Normal GHG whole table 3 11 3 2" xfId="25376"/>
    <cellStyle name="Normal GHG whole table 3 11 3 2 2" xfId="25377"/>
    <cellStyle name="Normal GHG whole table 3 11 3 3" xfId="25378"/>
    <cellStyle name="Normal GHG whole table 3 11 3 3 2" xfId="25379"/>
    <cellStyle name="Normal GHG whole table 3 11 3 4" xfId="25380"/>
    <cellStyle name="Normal GHG whole table 3 11 3 4 2" xfId="25381"/>
    <cellStyle name="Normal GHG whole table 3 11 3 5" xfId="25382"/>
    <cellStyle name="Normal GHG whole table 3 11 3 5 2" xfId="25383"/>
    <cellStyle name="Normal GHG whole table 3 11 3 6" xfId="25384"/>
    <cellStyle name="Normal GHG whole table 3 11 3 6 2" xfId="25385"/>
    <cellStyle name="Normal GHG whole table 3 11 3 7" xfId="25386"/>
    <cellStyle name="Normal GHG whole table 3 11 30" xfId="25387"/>
    <cellStyle name="Normal GHG whole table 3 11 30 2" xfId="25388"/>
    <cellStyle name="Normal GHG whole table 3 11 31" xfId="25389"/>
    <cellStyle name="Normal GHG whole table 3 11 31 2" xfId="25390"/>
    <cellStyle name="Normal GHG whole table 3 11 32" xfId="25391"/>
    <cellStyle name="Normal GHG whole table 3 11 32 2" xfId="25392"/>
    <cellStyle name="Normal GHG whole table 3 11 33" xfId="25393"/>
    <cellStyle name="Normal GHG whole table 3 11 34" xfId="25394"/>
    <cellStyle name="Normal GHG whole table 3 11 35" xfId="25395"/>
    <cellStyle name="Normal GHG whole table 3 11 36" xfId="25396"/>
    <cellStyle name="Normal GHG whole table 3 11 37" xfId="25397"/>
    <cellStyle name="Normal GHG whole table 3 11 4" xfId="25398"/>
    <cellStyle name="Normal GHG whole table 3 11 4 2" xfId="25399"/>
    <cellStyle name="Normal GHG whole table 3 11 5" xfId="25400"/>
    <cellStyle name="Normal GHG whole table 3 11 5 2" xfId="25401"/>
    <cellStyle name="Normal GHG whole table 3 11 6" xfId="25402"/>
    <cellStyle name="Normal GHG whole table 3 11 6 2" xfId="25403"/>
    <cellStyle name="Normal GHG whole table 3 11 7" xfId="25404"/>
    <cellStyle name="Normal GHG whole table 3 11 7 2" xfId="25405"/>
    <cellStyle name="Normal GHG whole table 3 11 8" xfId="25406"/>
    <cellStyle name="Normal GHG whole table 3 11 8 2" xfId="25407"/>
    <cellStyle name="Normal GHG whole table 3 11 9" xfId="25408"/>
    <cellStyle name="Normal GHG whole table 3 11 9 2" xfId="25409"/>
    <cellStyle name="Normal GHG whole table 3 12" xfId="25410"/>
    <cellStyle name="Normal GHG whole table 3 12 2" xfId="25411"/>
    <cellStyle name="Normal GHG whole table 3 13" xfId="25412"/>
    <cellStyle name="Normal GHG whole table 3 13 2" xfId="25413"/>
    <cellStyle name="Normal GHG whole table 3 14" xfId="25414"/>
    <cellStyle name="Normal GHG whole table 3 14 2" xfId="25415"/>
    <cellStyle name="Normal GHG whole table 3 15" xfId="25416"/>
    <cellStyle name="Normal GHG whole table 3 15 2" xfId="25417"/>
    <cellStyle name="Normal GHG whole table 3 16" xfId="25418"/>
    <cellStyle name="Normal GHG whole table 3 16 2" xfId="25419"/>
    <cellStyle name="Normal GHG whole table 3 17" xfId="25420"/>
    <cellStyle name="Normal GHG whole table 3 17 2" xfId="25421"/>
    <cellStyle name="Normal GHG whole table 3 18" xfId="25422"/>
    <cellStyle name="Normal GHG whole table 3 18 2" xfId="25423"/>
    <cellStyle name="Normal GHG whole table 3 19" xfId="25424"/>
    <cellStyle name="Normal GHG whole table 3 19 2" xfId="25425"/>
    <cellStyle name="Normal GHG whole table 3 2" xfId="25426"/>
    <cellStyle name="Normal GHG whole table 3 2 10" xfId="25427"/>
    <cellStyle name="Normal GHG whole table 3 2 10 2" xfId="25428"/>
    <cellStyle name="Normal GHG whole table 3 2 11" xfId="25429"/>
    <cellStyle name="Normal GHG whole table 3 2 11 2" xfId="25430"/>
    <cellStyle name="Normal GHG whole table 3 2 12" xfId="25431"/>
    <cellStyle name="Normal GHG whole table 3 2 12 2" xfId="25432"/>
    <cellStyle name="Normal GHG whole table 3 2 13" xfId="25433"/>
    <cellStyle name="Normal GHG whole table 3 2 13 2" xfId="25434"/>
    <cellStyle name="Normal GHG whole table 3 2 14" xfId="25435"/>
    <cellStyle name="Normal GHG whole table 3 2 14 2" xfId="25436"/>
    <cellStyle name="Normal GHG whole table 3 2 15" xfId="25437"/>
    <cellStyle name="Normal GHG whole table 3 2 15 2" xfId="25438"/>
    <cellStyle name="Normal GHG whole table 3 2 16" xfId="25439"/>
    <cellStyle name="Normal GHG whole table 3 2 16 2" xfId="25440"/>
    <cellStyle name="Normal GHG whole table 3 2 17" xfId="25441"/>
    <cellStyle name="Normal GHG whole table 3 2 17 2" xfId="25442"/>
    <cellStyle name="Normal GHG whole table 3 2 18" xfId="25443"/>
    <cellStyle name="Normal GHG whole table 3 2 18 2" xfId="25444"/>
    <cellStyle name="Normal GHG whole table 3 2 19" xfId="25445"/>
    <cellStyle name="Normal GHG whole table 3 2 19 2" xfId="25446"/>
    <cellStyle name="Normal GHG whole table 3 2 2" xfId="25447"/>
    <cellStyle name="Normal GHG whole table 3 2 2 2" xfId="25448"/>
    <cellStyle name="Normal GHG whole table 3 2 2 2 2" xfId="25449"/>
    <cellStyle name="Normal GHG whole table 3 2 2 3" xfId="25450"/>
    <cellStyle name="Normal GHG whole table 3 2 2 3 2" xfId="25451"/>
    <cellStyle name="Normal GHG whole table 3 2 2 4" xfId="25452"/>
    <cellStyle name="Normal GHG whole table 3 2 2 4 2" xfId="25453"/>
    <cellStyle name="Normal GHG whole table 3 2 2 5" xfId="25454"/>
    <cellStyle name="Normal GHG whole table 3 2 2 5 2" xfId="25455"/>
    <cellStyle name="Normal GHG whole table 3 2 2 6" xfId="25456"/>
    <cellStyle name="Normal GHG whole table 3 2 2 6 2" xfId="25457"/>
    <cellStyle name="Normal GHG whole table 3 2 2 7" xfId="25458"/>
    <cellStyle name="Normal GHG whole table 3 2 2 7 2" xfId="25459"/>
    <cellStyle name="Normal GHG whole table 3 2 2 8" xfId="25460"/>
    <cellStyle name="Normal GHG whole table 3 2 20" xfId="25461"/>
    <cellStyle name="Normal GHG whole table 3 2 20 2" xfId="25462"/>
    <cellStyle name="Normal GHG whole table 3 2 21" xfId="25463"/>
    <cellStyle name="Normal GHG whole table 3 2 21 2" xfId="25464"/>
    <cellStyle name="Normal GHG whole table 3 2 22" xfId="25465"/>
    <cellStyle name="Normal GHG whole table 3 2 22 2" xfId="25466"/>
    <cellStyle name="Normal GHG whole table 3 2 23" xfId="25467"/>
    <cellStyle name="Normal GHG whole table 3 2 23 2" xfId="25468"/>
    <cellStyle name="Normal GHG whole table 3 2 24" xfId="25469"/>
    <cellStyle name="Normal GHG whole table 3 2 24 2" xfId="25470"/>
    <cellStyle name="Normal GHG whole table 3 2 25" xfId="25471"/>
    <cellStyle name="Normal GHG whole table 3 2 25 2" xfId="25472"/>
    <cellStyle name="Normal GHG whole table 3 2 26" xfId="25473"/>
    <cellStyle name="Normal GHG whole table 3 2 26 2" xfId="25474"/>
    <cellStyle name="Normal GHG whole table 3 2 27" xfId="25475"/>
    <cellStyle name="Normal GHG whole table 3 2 27 2" xfId="25476"/>
    <cellStyle name="Normal GHG whole table 3 2 28" xfId="25477"/>
    <cellStyle name="Normal GHG whole table 3 2 28 2" xfId="25478"/>
    <cellStyle name="Normal GHG whole table 3 2 29" xfId="25479"/>
    <cellStyle name="Normal GHG whole table 3 2 29 2" xfId="25480"/>
    <cellStyle name="Normal GHG whole table 3 2 3" xfId="25481"/>
    <cellStyle name="Normal GHG whole table 3 2 3 2" xfId="25482"/>
    <cellStyle name="Normal GHG whole table 3 2 3 2 2" xfId="25483"/>
    <cellStyle name="Normal GHG whole table 3 2 3 3" xfId="25484"/>
    <cellStyle name="Normal GHG whole table 3 2 3 3 2" xfId="25485"/>
    <cellStyle name="Normal GHG whole table 3 2 3 4" xfId="25486"/>
    <cellStyle name="Normal GHG whole table 3 2 3 4 2" xfId="25487"/>
    <cellStyle name="Normal GHG whole table 3 2 3 5" xfId="25488"/>
    <cellStyle name="Normal GHG whole table 3 2 3 5 2" xfId="25489"/>
    <cellStyle name="Normal GHG whole table 3 2 3 6" xfId="25490"/>
    <cellStyle name="Normal GHG whole table 3 2 3 6 2" xfId="25491"/>
    <cellStyle name="Normal GHG whole table 3 2 3 7" xfId="25492"/>
    <cellStyle name="Normal GHG whole table 3 2 30" xfId="25493"/>
    <cellStyle name="Normal GHG whole table 3 2 30 2" xfId="25494"/>
    <cellStyle name="Normal GHG whole table 3 2 31" xfId="25495"/>
    <cellStyle name="Normal GHG whole table 3 2 31 2" xfId="25496"/>
    <cellStyle name="Normal GHG whole table 3 2 32" xfId="25497"/>
    <cellStyle name="Normal GHG whole table 3 2 32 2" xfId="25498"/>
    <cellStyle name="Normal GHG whole table 3 2 33" xfId="25499"/>
    <cellStyle name="Normal GHG whole table 3 2 33 2" xfId="25500"/>
    <cellStyle name="Normal GHG whole table 3 2 34" xfId="25501"/>
    <cellStyle name="Normal GHG whole table 3 2 35" xfId="25502"/>
    <cellStyle name="Normal GHG whole table 3 2 36" xfId="25503"/>
    <cellStyle name="Normal GHG whole table 3 2 37" xfId="25504"/>
    <cellStyle name="Normal GHG whole table 3 2 38" xfId="25505"/>
    <cellStyle name="Normal GHG whole table 3 2 4" xfId="25506"/>
    <cellStyle name="Normal GHG whole table 3 2 4 2" xfId="25507"/>
    <cellStyle name="Normal GHG whole table 3 2 4 2 2" xfId="25508"/>
    <cellStyle name="Normal GHG whole table 3 2 4 3" xfId="25509"/>
    <cellStyle name="Normal GHG whole table 3 2 4 3 2" xfId="25510"/>
    <cellStyle name="Normal GHG whole table 3 2 4 4" xfId="25511"/>
    <cellStyle name="Normal GHG whole table 3 2 4 4 2" xfId="25512"/>
    <cellStyle name="Normal GHG whole table 3 2 4 5" xfId="25513"/>
    <cellStyle name="Normal GHG whole table 3 2 4 5 2" xfId="25514"/>
    <cellStyle name="Normal GHG whole table 3 2 4 6" xfId="25515"/>
    <cellStyle name="Normal GHG whole table 3 2 4 6 2" xfId="25516"/>
    <cellStyle name="Normal GHG whole table 3 2 4 7" xfId="25517"/>
    <cellStyle name="Normal GHG whole table 3 2 5" xfId="25518"/>
    <cellStyle name="Normal GHG whole table 3 2 5 2" xfId="25519"/>
    <cellStyle name="Normal GHG whole table 3 2 6" xfId="25520"/>
    <cellStyle name="Normal GHG whole table 3 2 6 2" xfId="25521"/>
    <cellStyle name="Normal GHG whole table 3 2 7" xfId="25522"/>
    <cellStyle name="Normal GHG whole table 3 2 7 2" xfId="25523"/>
    <cellStyle name="Normal GHG whole table 3 2 8" xfId="25524"/>
    <cellStyle name="Normal GHG whole table 3 2 8 2" xfId="25525"/>
    <cellStyle name="Normal GHG whole table 3 2 9" xfId="25526"/>
    <cellStyle name="Normal GHG whole table 3 2 9 2" xfId="25527"/>
    <cellStyle name="Normal GHG whole table 3 20" xfId="25528"/>
    <cellStyle name="Normal GHG whole table 3 20 2" xfId="25529"/>
    <cellStyle name="Normal GHG whole table 3 21" xfId="25530"/>
    <cellStyle name="Normal GHG whole table 3 21 2" xfId="25531"/>
    <cellStyle name="Normal GHG whole table 3 22" xfId="25532"/>
    <cellStyle name="Normal GHG whole table 3 22 2" xfId="25533"/>
    <cellStyle name="Normal GHG whole table 3 23" xfId="25534"/>
    <cellStyle name="Normal GHG whole table 3 23 2" xfId="25535"/>
    <cellStyle name="Normal GHG whole table 3 24" xfId="25536"/>
    <cellStyle name="Normal GHG whole table 3 24 2" xfId="25537"/>
    <cellStyle name="Normal GHG whole table 3 25" xfId="25538"/>
    <cellStyle name="Normal GHG whole table 3 25 2" xfId="25539"/>
    <cellStyle name="Normal GHG whole table 3 26" xfId="25540"/>
    <cellStyle name="Normal GHG whole table 3 26 2" xfId="25541"/>
    <cellStyle name="Normal GHG whole table 3 27" xfId="25542"/>
    <cellStyle name="Normal GHG whole table 3 27 2" xfId="25543"/>
    <cellStyle name="Normal GHG whole table 3 28" xfId="25544"/>
    <cellStyle name="Normal GHG whole table 3 28 2" xfId="25545"/>
    <cellStyle name="Normal GHG whole table 3 29" xfId="25546"/>
    <cellStyle name="Normal GHG whole table 3 29 2" xfId="25547"/>
    <cellStyle name="Normal GHG whole table 3 3" xfId="25548"/>
    <cellStyle name="Normal GHG whole table 3 3 10" xfId="25549"/>
    <cellStyle name="Normal GHG whole table 3 3 10 2" xfId="25550"/>
    <cellStyle name="Normal GHG whole table 3 3 11" xfId="25551"/>
    <cellStyle name="Normal GHG whole table 3 3 11 2" xfId="25552"/>
    <cellStyle name="Normal GHG whole table 3 3 12" xfId="25553"/>
    <cellStyle name="Normal GHG whole table 3 3 12 2" xfId="25554"/>
    <cellStyle name="Normal GHG whole table 3 3 13" xfId="25555"/>
    <cellStyle name="Normal GHG whole table 3 3 13 2" xfId="25556"/>
    <cellStyle name="Normal GHG whole table 3 3 14" xfId="25557"/>
    <cellStyle name="Normal GHG whole table 3 3 14 2" xfId="25558"/>
    <cellStyle name="Normal GHG whole table 3 3 15" xfId="25559"/>
    <cellStyle name="Normal GHG whole table 3 3 15 2" xfId="25560"/>
    <cellStyle name="Normal GHG whole table 3 3 16" xfId="25561"/>
    <cellStyle name="Normal GHG whole table 3 3 16 2" xfId="25562"/>
    <cellStyle name="Normal GHG whole table 3 3 17" xfId="25563"/>
    <cellStyle name="Normal GHG whole table 3 3 17 2" xfId="25564"/>
    <cellStyle name="Normal GHG whole table 3 3 18" xfId="25565"/>
    <cellStyle name="Normal GHG whole table 3 3 18 2" xfId="25566"/>
    <cellStyle name="Normal GHG whole table 3 3 19" xfId="25567"/>
    <cellStyle name="Normal GHG whole table 3 3 19 2" xfId="25568"/>
    <cellStyle name="Normal GHG whole table 3 3 2" xfId="25569"/>
    <cellStyle name="Normal GHG whole table 3 3 2 2" xfId="25570"/>
    <cellStyle name="Normal GHG whole table 3 3 2 2 2" xfId="25571"/>
    <cellStyle name="Normal GHG whole table 3 3 2 3" xfId="25572"/>
    <cellStyle name="Normal GHG whole table 3 3 2 3 2" xfId="25573"/>
    <cellStyle name="Normal GHG whole table 3 3 2 4" xfId="25574"/>
    <cellStyle name="Normal GHG whole table 3 3 2 4 2" xfId="25575"/>
    <cellStyle name="Normal GHG whole table 3 3 2 5" xfId="25576"/>
    <cellStyle name="Normal GHG whole table 3 3 2 5 2" xfId="25577"/>
    <cellStyle name="Normal GHG whole table 3 3 2 6" xfId="25578"/>
    <cellStyle name="Normal GHG whole table 3 3 2 6 2" xfId="25579"/>
    <cellStyle name="Normal GHG whole table 3 3 2 7" xfId="25580"/>
    <cellStyle name="Normal GHG whole table 3 3 2 7 2" xfId="25581"/>
    <cellStyle name="Normal GHG whole table 3 3 2 8" xfId="25582"/>
    <cellStyle name="Normal GHG whole table 3 3 20" xfId="25583"/>
    <cellStyle name="Normal GHG whole table 3 3 20 2" xfId="25584"/>
    <cellStyle name="Normal GHG whole table 3 3 21" xfId="25585"/>
    <cellStyle name="Normal GHG whole table 3 3 21 2" xfId="25586"/>
    <cellStyle name="Normal GHG whole table 3 3 22" xfId="25587"/>
    <cellStyle name="Normal GHG whole table 3 3 22 2" xfId="25588"/>
    <cellStyle name="Normal GHG whole table 3 3 23" xfId="25589"/>
    <cellStyle name="Normal GHG whole table 3 3 23 2" xfId="25590"/>
    <cellStyle name="Normal GHG whole table 3 3 24" xfId="25591"/>
    <cellStyle name="Normal GHG whole table 3 3 24 2" xfId="25592"/>
    <cellStyle name="Normal GHG whole table 3 3 25" xfId="25593"/>
    <cellStyle name="Normal GHG whole table 3 3 25 2" xfId="25594"/>
    <cellStyle name="Normal GHG whole table 3 3 26" xfId="25595"/>
    <cellStyle name="Normal GHG whole table 3 3 26 2" xfId="25596"/>
    <cellStyle name="Normal GHG whole table 3 3 27" xfId="25597"/>
    <cellStyle name="Normal GHG whole table 3 3 27 2" xfId="25598"/>
    <cellStyle name="Normal GHG whole table 3 3 28" xfId="25599"/>
    <cellStyle name="Normal GHG whole table 3 3 28 2" xfId="25600"/>
    <cellStyle name="Normal GHG whole table 3 3 29" xfId="25601"/>
    <cellStyle name="Normal GHG whole table 3 3 29 2" xfId="25602"/>
    <cellStyle name="Normal GHG whole table 3 3 3" xfId="25603"/>
    <cellStyle name="Normal GHG whole table 3 3 3 2" xfId="25604"/>
    <cellStyle name="Normal GHG whole table 3 3 3 2 2" xfId="25605"/>
    <cellStyle name="Normal GHG whole table 3 3 3 3" xfId="25606"/>
    <cellStyle name="Normal GHG whole table 3 3 3 3 2" xfId="25607"/>
    <cellStyle name="Normal GHG whole table 3 3 3 4" xfId="25608"/>
    <cellStyle name="Normal GHG whole table 3 3 3 4 2" xfId="25609"/>
    <cellStyle name="Normal GHG whole table 3 3 3 5" xfId="25610"/>
    <cellStyle name="Normal GHG whole table 3 3 3 5 2" xfId="25611"/>
    <cellStyle name="Normal GHG whole table 3 3 3 6" xfId="25612"/>
    <cellStyle name="Normal GHG whole table 3 3 3 6 2" xfId="25613"/>
    <cellStyle name="Normal GHG whole table 3 3 3 7" xfId="25614"/>
    <cellStyle name="Normal GHG whole table 3 3 30" xfId="25615"/>
    <cellStyle name="Normal GHG whole table 3 3 30 2" xfId="25616"/>
    <cellStyle name="Normal GHG whole table 3 3 31" xfId="25617"/>
    <cellStyle name="Normal GHG whole table 3 3 31 2" xfId="25618"/>
    <cellStyle name="Normal GHG whole table 3 3 32" xfId="25619"/>
    <cellStyle name="Normal GHG whole table 3 3 32 2" xfId="25620"/>
    <cellStyle name="Normal GHG whole table 3 3 33" xfId="25621"/>
    <cellStyle name="Normal GHG whole table 3 3 33 2" xfId="25622"/>
    <cellStyle name="Normal GHG whole table 3 3 34" xfId="25623"/>
    <cellStyle name="Normal GHG whole table 3 3 35" xfId="25624"/>
    <cellStyle name="Normal GHG whole table 3 3 36" xfId="25625"/>
    <cellStyle name="Normal GHG whole table 3 3 37" xfId="25626"/>
    <cellStyle name="Normal GHG whole table 3 3 38" xfId="25627"/>
    <cellStyle name="Normal GHG whole table 3 3 4" xfId="25628"/>
    <cellStyle name="Normal GHG whole table 3 3 4 2" xfId="25629"/>
    <cellStyle name="Normal GHG whole table 3 3 4 2 2" xfId="25630"/>
    <cellStyle name="Normal GHG whole table 3 3 4 3" xfId="25631"/>
    <cellStyle name="Normal GHG whole table 3 3 4 3 2" xfId="25632"/>
    <cellStyle name="Normal GHG whole table 3 3 4 4" xfId="25633"/>
    <cellStyle name="Normal GHG whole table 3 3 4 4 2" xfId="25634"/>
    <cellStyle name="Normal GHG whole table 3 3 4 5" xfId="25635"/>
    <cellStyle name="Normal GHG whole table 3 3 4 5 2" xfId="25636"/>
    <cellStyle name="Normal GHG whole table 3 3 4 6" xfId="25637"/>
    <cellStyle name="Normal GHG whole table 3 3 4 6 2" xfId="25638"/>
    <cellStyle name="Normal GHG whole table 3 3 4 7" xfId="25639"/>
    <cellStyle name="Normal GHG whole table 3 3 5" xfId="25640"/>
    <cellStyle name="Normal GHG whole table 3 3 5 2" xfId="25641"/>
    <cellStyle name="Normal GHG whole table 3 3 6" xfId="25642"/>
    <cellStyle name="Normal GHG whole table 3 3 6 2" xfId="25643"/>
    <cellStyle name="Normal GHG whole table 3 3 7" xfId="25644"/>
    <cellStyle name="Normal GHG whole table 3 3 7 2" xfId="25645"/>
    <cellStyle name="Normal GHG whole table 3 3 8" xfId="25646"/>
    <cellStyle name="Normal GHG whole table 3 3 8 2" xfId="25647"/>
    <cellStyle name="Normal GHG whole table 3 3 9" xfId="25648"/>
    <cellStyle name="Normal GHG whole table 3 3 9 2" xfId="25649"/>
    <cellStyle name="Normal GHG whole table 3 30" xfId="25650"/>
    <cellStyle name="Normal GHG whole table 3 31" xfId="25651"/>
    <cellStyle name="Normal GHG whole table 3 32" xfId="25652"/>
    <cellStyle name="Normal GHG whole table 3 4" xfId="25653"/>
    <cellStyle name="Normal GHG whole table 3 4 10" xfId="25654"/>
    <cellStyle name="Normal GHG whole table 3 4 10 2" xfId="25655"/>
    <cellStyle name="Normal GHG whole table 3 4 11" xfId="25656"/>
    <cellStyle name="Normal GHG whole table 3 4 11 2" xfId="25657"/>
    <cellStyle name="Normal GHG whole table 3 4 12" xfId="25658"/>
    <cellStyle name="Normal GHG whole table 3 4 12 2" xfId="25659"/>
    <cellStyle name="Normal GHG whole table 3 4 13" xfId="25660"/>
    <cellStyle name="Normal GHG whole table 3 4 13 2" xfId="25661"/>
    <cellStyle name="Normal GHG whole table 3 4 14" xfId="25662"/>
    <cellStyle name="Normal GHG whole table 3 4 14 2" xfId="25663"/>
    <cellStyle name="Normal GHG whole table 3 4 15" xfId="25664"/>
    <cellStyle name="Normal GHG whole table 3 4 15 2" xfId="25665"/>
    <cellStyle name="Normal GHG whole table 3 4 16" xfId="25666"/>
    <cellStyle name="Normal GHG whole table 3 4 16 2" xfId="25667"/>
    <cellStyle name="Normal GHG whole table 3 4 17" xfId="25668"/>
    <cellStyle name="Normal GHG whole table 3 4 17 2" xfId="25669"/>
    <cellStyle name="Normal GHG whole table 3 4 18" xfId="25670"/>
    <cellStyle name="Normal GHG whole table 3 4 18 2" xfId="25671"/>
    <cellStyle name="Normal GHG whole table 3 4 19" xfId="25672"/>
    <cellStyle name="Normal GHG whole table 3 4 19 2" xfId="25673"/>
    <cellStyle name="Normal GHG whole table 3 4 2" xfId="25674"/>
    <cellStyle name="Normal GHG whole table 3 4 2 2" xfId="25675"/>
    <cellStyle name="Normal GHG whole table 3 4 2 2 2" xfId="25676"/>
    <cellStyle name="Normal GHG whole table 3 4 2 3" xfId="25677"/>
    <cellStyle name="Normal GHG whole table 3 4 2 3 2" xfId="25678"/>
    <cellStyle name="Normal GHG whole table 3 4 2 4" xfId="25679"/>
    <cellStyle name="Normal GHG whole table 3 4 2 4 2" xfId="25680"/>
    <cellStyle name="Normal GHG whole table 3 4 2 5" xfId="25681"/>
    <cellStyle name="Normal GHG whole table 3 4 2 5 2" xfId="25682"/>
    <cellStyle name="Normal GHG whole table 3 4 2 6" xfId="25683"/>
    <cellStyle name="Normal GHG whole table 3 4 2 6 2" xfId="25684"/>
    <cellStyle name="Normal GHG whole table 3 4 2 7" xfId="25685"/>
    <cellStyle name="Normal GHG whole table 3 4 2 7 2" xfId="25686"/>
    <cellStyle name="Normal GHG whole table 3 4 2 8" xfId="25687"/>
    <cellStyle name="Normal GHG whole table 3 4 20" xfId="25688"/>
    <cellStyle name="Normal GHG whole table 3 4 20 2" xfId="25689"/>
    <cellStyle name="Normal GHG whole table 3 4 21" xfId="25690"/>
    <cellStyle name="Normal GHG whole table 3 4 21 2" xfId="25691"/>
    <cellStyle name="Normal GHG whole table 3 4 22" xfId="25692"/>
    <cellStyle name="Normal GHG whole table 3 4 22 2" xfId="25693"/>
    <cellStyle name="Normal GHG whole table 3 4 23" xfId="25694"/>
    <cellStyle name="Normal GHG whole table 3 4 23 2" xfId="25695"/>
    <cellStyle name="Normal GHG whole table 3 4 24" xfId="25696"/>
    <cellStyle name="Normal GHG whole table 3 4 24 2" xfId="25697"/>
    <cellStyle name="Normal GHG whole table 3 4 25" xfId="25698"/>
    <cellStyle name="Normal GHG whole table 3 4 25 2" xfId="25699"/>
    <cellStyle name="Normal GHG whole table 3 4 26" xfId="25700"/>
    <cellStyle name="Normal GHG whole table 3 4 26 2" xfId="25701"/>
    <cellStyle name="Normal GHG whole table 3 4 27" xfId="25702"/>
    <cellStyle name="Normal GHG whole table 3 4 27 2" xfId="25703"/>
    <cellStyle name="Normal GHG whole table 3 4 28" xfId="25704"/>
    <cellStyle name="Normal GHG whole table 3 4 28 2" xfId="25705"/>
    <cellStyle name="Normal GHG whole table 3 4 29" xfId="25706"/>
    <cellStyle name="Normal GHG whole table 3 4 29 2" xfId="25707"/>
    <cellStyle name="Normal GHG whole table 3 4 3" xfId="25708"/>
    <cellStyle name="Normal GHG whole table 3 4 3 2" xfId="25709"/>
    <cellStyle name="Normal GHG whole table 3 4 3 2 2" xfId="25710"/>
    <cellStyle name="Normal GHG whole table 3 4 3 3" xfId="25711"/>
    <cellStyle name="Normal GHG whole table 3 4 3 3 2" xfId="25712"/>
    <cellStyle name="Normal GHG whole table 3 4 3 4" xfId="25713"/>
    <cellStyle name="Normal GHG whole table 3 4 3 4 2" xfId="25714"/>
    <cellStyle name="Normal GHG whole table 3 4 3 5" xfId="25715"/>
    <cellStyle name="Normal GHG whole table 3 4 3 5 2" xfId="25716"/>
    <cellStyle name="Normal GHG whole table 3 4 3 6" xfId="25717"/>
    <cellStyle name="Normal GHG whole table 3 4 3 6 2" xfId="25718"/>
    <cellStyle name="Normal GHG whole table 3 4 3 7" xfId="25719"/>
    <cellStyle name="Normal GHG whole table 3 4 30" xfId="25720"/>
    <cellStyle name="Normal GHG whole table 3 4 30 2" xfId="25721"/>
    <cellStyle name="Normal GHG whole table 3 4 31" xfId="25722"/>
    <cellStyle name="Normal GHG whole table 3 4 31 2" xfId="25723"/>
    <cellStyle name="Normal GHG whole table 3 4 32" xfId="25724"/>
    <cellStyle name="Normal GHG whole table 3 4 32 2" xfId="25725"/>
    <cellStyle name="Normal GHG whole table 3 4 33" xfId="25726"/>
    <cellStyle name="Normal GHG whole table 3 4 33 2" xfId="25727"/>
    <cellStyle name="Normal GHG whole table 3 4 34" xfId="25728"/>
    <cellStyle name="Normal GHG whole table 3 4 35" xfId="25729"/>
    <cellStyle name="Normal GHG whole table 3 4 36" xfId="25730"/>
    <cellStyle name="Normal GHG whole table 3 4 37" xfId="25731"/>
    <cellStyle name="Normal GHG whole table 3 4 38" xfId="25732"/>
    <cellStyle name="Normal GHG whole table 3 4 4" xfId="25733"/>
    <cellStyle name="Normal GHG whole table 3 4 4 2" xfId="25734"/>
    <cellStyle name="Normal GHG whole table 3 4 4 2 2" xfId="25735"/>
    <cellStyle name="Normal GHG whole table 3 4 4 3" xfId="25736"/>
    <cellStyle name="Normal GHG whole table 3 4 4 3 2" xfId="25737"/>
    <cellStyle name="Normal GHG whole table 3 4 4 4" xfId="25738"/>
    <cellStyle name="Normal GHG whole table 3 4 4 4 2" xfId="25739"/>
    <cellStyle name="Normal GHG whole table 3 4 4 5" xfId="25740"/>
    <cellStyle name="Normal GHG whole table 3 4 4 5 2" xfId="25741"/>
    <cellStyle name="Normal GHG whole table 3 4 4 6" xfId="25742"/>
    <cellStyle name="Normal GHG whole table 3 4 4 6 2" xfId="25743"/>
    <cellStyle name="Normal GHG whole table 3 4 4 7" xfId="25744"/>
    <cellStyle name="Normal GHG whole table 3 4 5" xfId="25745"/>
    <cellStyle name="Normal GHG whole table 3 4 5 2" xfId="25746"/>
    <cellStyle name="Normal GHG whole table 3 4 6" xfId="25747"/>
    <cellStyle name="Normal GHG whole table 3 4 6 2" xfId="25748"/>
    <cellStyle name="Normal GHG whole table 3 4 7" xfId="25749"/>
    <cellStyle name="Normal GHG whole table 3 4 7 2" xfId="25750"/>
    <cellStyle name="Normal GHG whole table 3 4 8" xfId="25751"/>
    <cellStyle name="Normal GHG whole table 3 4 8 2" xfId="25752"/>
    <cellStyle name="Normal GHG whole table 3 4 9" xfId="25753"/>
    <cellStyle name="Normal GHG whole table 3 4 9 2" xfId="25754"/>
    <cellStyle name="Normal GHG whole table 3 5" xfId="25755"/>
    <cellStyle name="Normal GHG whole table 3 5 10" xfId="25756"/>
    <cellStyle name="Normal GHG whole table 3 5 10 2" xfId="25757"/>
    <cellStyle name="Normal GHG whole table 3 5 11" xfId="25758"/>
    <cellStyle name="Normal GHG whole table 3 5 11 2" xfId="25759"/>
    <cellStyle name="Normal GHG whole table 3 5 12" xfId="25760"/>
    <cellStyle name="Normal GHG whole table 3 5 12 2" xfId="25761"/>
    <cellStyle name="Normal GHG whole table 3 5 13" xfId="25762"/>
    <cellStyle name="Normal GHG whole table 3 5 13 2" xfId="25763"/>
    <cellStyle name="Normal GHG whole table 3 5 14" xfId="25764"/>
    <cellStyle name="Normal GHG whole table 3 5 14 2" xfId="25765"/>
    <cellStyle name="Normal GHG whole table 3 5 15" xfId="25766"/>
    <cellStyle name="Normal GHG whole table 3 5 15 2" xfId="25767"/>
    <cellStyle name="Normal GHG whole table 3 5 16" xfId="25768"/>
    <cellStyle name="Normal GHG whole table 3 5 16 2" xfId="25769"/>
    <cellStyle name="Normal GHG whole table 3 5 17" xfId="25770"/>
    <cellStyle name="Normal GHG whole table 3 5 17 2" xfId="25771"/>
    <cellStyle name="Normal GHG whole table 3 5 18" xfId="25772"/>
    <cellStyle name="Normal GHG whole table 3 5 18 2" xfId="25773"/>
    <cellStyle name="Normal GHG whole table 3 5 19" xfId="25774"/>
    <cellStyle name="Normal GHG whole table 3 5 19 2" xfId="25775"/>
    <cellStyle name="Normal GHG whole table 3 5 2" xfId="25776"/>
    <cellStyle name="Normal GHG whole table 3 5 2 2" xfId="25777"/>
    <cellStyle name="Normal GHG whole table 3 5 2 2 2" xfId="25778"/>
    <cellStyle name="Normal GHG whole table 3 5 2 3" xfId="25779"/>
    <cellStyle name="Normal GHG whole table 3 5 2 3 2" xfId="25780"/>
    <cellStyle name="Normal GHG whole table 3 5 2 4" xfId="25781"/>
    <cellStyle name="Normal GHG whole table 3 5 2 4 2" xfId="25782"/>
    <cellStyle name="Normal GHG whole table 3 5 2 5" xfId="25783"/>
    <cellStyle name="Normal GHG whole table 3 5 2 5 2" xfId="25784"/>
    <cellStyle name="Normal GHG whole table 3 5 2 6" xfId="25785"/>
    <cellStyle name="Normal GHG whole table 3 5 2 6 2" xfId="25786"/>
    <cellStyle name="Normal GHG whole table 3 5 2 7" xfId="25787"/>
    <cellStyle name="Normal GHG whole table 3 5 2 7 2" xfId="25788"/>
    <cellStyle name="Normal GHG whole table 3 5 2 8" xfId="25789"/>
    <cellStyle name="Normal GHG whole table 3 5 20" xfId="25790"/>
    <cellStyle name="Normal GHG whole table 3 5 20 2" xfId="25791"/>
    <cellStyle name="Normal GHG whole table 3 5 21" xfId="25792"/>
    <cellStyle name="Normal GHG whole table 3 5 21 2" xfId="25793"/>
    <cellStyle name="Normal GHG whole table 3 5 22" xfId="25794"/>
    <cellStyle name="Normal GHG whole table 3 5 22 2" xfId="25795"/>
    <cellStyle name="Normal GHG whole table 3 5 23" xfId="25796"/>
    <cellStyle name="Normal GHG whole table 3 5 23 2" xfId="25797"/>
    <cellStyle name="Normal GHG whole table 3 5 24" xfId="25798"/>
    <cellStyle name="Normal GHG whole table 3 5 24 2" xfId="25799"/>
    <cellStyle name="Normal GHG whole table 3 5 25" xfId="25800"/>
    <cellStyle name="Normal GHG whole table 3 5 25 2" xfId="25801"/>
    <cellStyle name="Normal GHG whole table 3 5 26" xfId="25802"/>
    <cellStyle name="Normal GHG whole table 3 5 26 2" xfId="25803"/>
    <cellStyle name="Normal GHG whole table 3 5 27" xfId="25804"/>
    <cellStyle name="Normal GHG whole table 3 5 27 2" xfId="25805"/>
    <cellStyle name="Normal GHG whole table 3 5 28" xfId="25806"/>
    <cellStyle name="Normal GHG whole table 3 5 28 2" xfId="25807"/>
    <cellStyle name="Normal GHG whole table 3 5 29" xfId="25808"/>
    <cellStyle name="Normal GHG whole table 3 5 29 2" xfId="25809"/>
    <cellStyle name="Normal GHG whole table 3 5 3" xfId="25810"/>
    <cellStyle name="Normal GHG whole table 3 5 3 2" xfId="25811"/>
    <cellStyle name="Normal GHG whole table 3 5 3 2 2" xfId="25812"/>
    <cellStyle name="Normal GHG whole table 3 5 3 3" xfId="25813"/>
    <cellStyle name="Normal GHG whole table 3 5 3 3 2" xfId="25814"/>
    <cellStyle name="Normal GHG whole table 3 5 3 4" xfId="25815"/>
    <cellStyle name="Normal GHG whole table 3 5 3 4 2" xfId="25816"/>
    <cellStyle name="Normal GHG whole table 3 5 3 5" xfId="25817"/>
    <cellStyle name="Normal GHG whole table 3 5 3 5 2" xfId="25818"/>
    <cellStyle name="Normal GHG whole table 3 5 3 6" xfId="25819"/>
    <cellStyle name="Normal GHG whole table 3 5 3 6 2" xfId="25820"/>
    <cellStyle name="Normal GHG whole table 3 5 3 7" xfId="25821"/>
    <cellStyle name="Normal GHG whole table 3 5 30" xfId="25822"/>
    <cellStyle name="Normal GHG whole table 3 5 30 2" xfId="25823"/>
    <cellStyle name="Normal GHG whole table 3 5 31" xfId="25824"/>
    <cellStyle name="Normal GHG whole table 3 5 31 2" xfId="25825"/>
    <cellStyle name="Normal GHG whole table 3 5 32" xfId="25826"/>
    <cellStyle name="Normal GHG whole table 3 5 32 2" xfId="25827"/>
    <cellStyle name="Normal GHG whole table 3 5 33" xfId="25828"/>
    <cellStyle name="Normal GHG whole table 3 5 33 2" xfId="25829"/>
    <cellStyle name="Normal GHG whole table 3 5 34" xfId="25830"/>
    <cellStyle name="Normal GHG whole table 3 5 35" xfId="25831"/>
    <cellStyle name="Normal GHG whole table 3 5 36" xfId="25832"/>
    <cellStyle name="Normal GHG whole table 3 5 37" xfId="25833"/>
    <cellStyle name="Normal GHG whole table 3 5 38" xfId="25834"/>
    <cellStyle name="Normal GHG whole table 3 5 4" xfId="25835"/>
    <cellStyle name="Normal GHG whole table 3 5 4 2" xfId="25836"/>
    <cellStyle name="Normal GHG whole table 3 5 4 2 2" xfId="25837"/>
    <cellStyle name="Normal GHG whole table 3 5 4 3" xfId="25838"/>
    <cellStyle name="Normal GHG whole table 3 5 4 3 2" xfId="25839"/>
    <cellStyle name="Normal GHG whole table 3 5 4 4" xfId="25840"/>
    <cellStyle name="Normal GHG whole table 3 5 4 4 2" xfId="25841"/>
    <cellStyle name="Normal GHG whole table 3 5 4 5" xfId="25842"/>
    <cellStyle name="Normal GHG whole table 3 5 4 5 2" xfId="25843"/>
    <cellStyle name="Normal GHG whole table 3 5 4 6" xfId="25844"/>
    <cellStyle name="Normal GHG whole table 3 5 4 6 2" xfId="25845"/>
    <cellStyle name="Normal GHG whole table 3 5 4 7" xfId="25846"/>
    <cellStyle name="Normal GHG whole table 3 5 5" xfId="25847"/>
    <cellStyle name="Normal GHG whole table 3 5 5 2" xfId="25848"/>
    <cellStyle name="Normal GHG whole table 3 5 6" xfId="25849"/>
    <cellStyle name="Normal GHG whole table 3 5 6 2" xfId="25850"/>
    <cellStyle name="Normal GHG whole table 3 5 7" xfId="25851"/>
    <cellStyle name="Normal GHG whole table 3 5 7 2" xfId="25852"/>
    <cellStyle name="Normal GHG whole table 3 5 8" xfId="25853"/>
    <cellStyle name="Normal GHG whole table 3 5 8 2" xfId="25854"/>
    <cellStyle name="Normal GHG whole table 3 5 9" xfId="25855"/>
    <cellStyle name="Normal GHG whole table 3 5 9 2" xfId="25856"/>
    <cellStyle name="Normal GHG whole table 3 6" xfId="25857"/>
    <cellStyle name="Normal GHG whole table 3 6 10" xfId="25858"/>
    <cellStyle name="Normal GHG whole table 3 6 10 2" xfId="25859"/>
    <cellStyle name="Normal GHG whole table 3 6 11" xfId="25860"/>
    <cellStyle name="Normal GHG whole table 3 6 11 2" xfId="25861"/>
    <cellStyle name="Normal GHG whole table 3 6 12" xfId="25862"/>
    <cellStyle name="Normal GHG whole table 3 6 12 2" xfId="25863"/>
    <cellStyle name="Normal GHG whole table 3 6 13" xfId="25864"/>
    <cellStyle name="Normal GHG whole table 3 6 13 2" xfId="25865"/>
    <cellStyle name="Normal GHG whole table 3 6 14" xfId="25866"/>
    <cellStyle name="Normal GHG whole table 3 6 14 2" xfId="25867"/>
    <cellStyle name="Normal GHG whole table 3 6 15" xfId="25868"/>
    <cellStyle name="Normal GHG whole table 3 6 15 2" xfId="25869"/>
    <cellStyle name="Normal GHG whole table 3 6 16" xfId="25870"/>
    <cellStyle name="Normal GHG whole table 3 6 16 2" xfId="25871"/>
    <cellStyle name="Normal GHG whole table 3 6 17" xfId="25872"/>
    <cellStyle name="Normal GHG whole table 3 6 17 2" xfId="25873"/>
    <cellStyle name="Normal GHG whole table 3 6 18" xfId="25874"/>
    <cellStyle name="Normal GHG whole table 3 6 18 2" xfId="25875"/>
    <cellStyle name="Normal GHG whole table 3 6 19" xfId="25876"/>
    <cellStyle name="Normal GHG whole table 3 6 19 2" xfId="25877"/>
    <cellStyle name="Normal GHG whole table 3 6 2" xfId="25878"/>
    <cellStyle name="Normal GHG whole table 3 6 2 2" xfId="25879"/>
    <cellStyle name="Normal GHG whole table 3 6 2 2 2" xfId="25880"/>
    <cellStyle name="Normal GHG whole table 3 6 2 3" xfId="25881"/>
    <cellStyle name="Normal GHG whole table 3 6 2 3 2" xfId="25882"/>
    <cellStyle name="Normal GHG whole table 3 6 2 4" xfId="25883"/>
    <cellStyle name="Normal GHG whole table 3 6 2 4 2" xfId="25884"/>
    <cellStyle name="Normal GHG whole table 3 6 2 5" xfId="25885"/>
    <cellStyle name="Normal GHG whole table 3 6 2 5 2" xfId="25886"/>
    <cellStyle name="Normal GHG whole table 3 6 2 6" xfId="25887"/>
    <cellStyle name="Normal GHG whole table 3 6 2 6 2" xfId="25888"/>
    <cellStyle name="Normal GHG whole table 3 6 2 7" xfId="25889"/>
    <cellStyle name="Normal GHG whole table 3 6 20" xfId="25890"/>
    <cellStyle name="Normal GHG whole table 3 6 20 2" xfId="25891"/>
    <cellStyle name="Normal GHG whole table 3 6 21" xfId="25892"/>
    <cellStyle name="Normal GHG whole table 3 6 21 2" xfId="25893"/>
    <cellStyle name="Normal GHG whole table 3 6 22" xfId="25894"/>
    <cellStyle name="Normal GHG whole table 3 6 22 2" xfId="25895"/>
    <cellStyle name="Normal GHG whole table 3 6 23" xfId="25896"/>
    <cellStyle name="Normal GHG whole table 3 6 23 2" xfId="25897"/>
    <cellStyle name="Normal GHG whole table 3 6 24" xfId="25898"/>
    <cellStyle name="Normal GHG whole table 3 6 24 2" xfId="25899"/>
    <cellStyle name="Normal GHG whole table 3 6 25" xfId="25900"/>
    <cellStyle name="Normal GHG whole table 3 6 25 2" xfId="25901"/>
    <cellStyle name="Normal GHG whole table 3 6 26" xfId="25902"/>
    <cellStyle name="Normal GHG whole table 3 6 26 2" xfId="25903"/>
    <cellStyle name="Normal GHG whole table 3 6 27" xfId="25904"/>
    <cellStyle name="Normal GHG whole table 3 6 27 2" xfId="25905"/>
    <cellStyle name="Normal GHG whole table 3 6 28" xfId="25906"/>
    <cellStyle name="Normal GHG whole table 3 6 28 2" xfId="25907"/>
    <cellStyle name="Normal GHG whole table 3 6 29" xfId="25908"/>
    <cellStyle name="Normal GHG whole table 3 6 29 2" xfId="25909"/>
    <cellStyle name="Normal GHG whole table 3 6 3" xfId="25910"/>
    <cellStyle name="Normal GHG whole table 3 6 3 2" xfId="25911"/>
    <cellStyle name="Normal GHG whole table 3 6 3 2 2" xfId="25912"/>
    <cellStyle name="Normal GHG whole table 3 6 3 3" xfId="25913"/>
    <cellStyle name="Normal GHG whole table 3 6 3 3 2" xfId="25914"/>
    <cellStyle name="Normal GHG whole table 3 6 3 4" xfId="25915"/>
    <cellStyle name="Normal GHG whole table 3 6 3 4 2" xfId="25916"/>
    <cellStyle name="Normal GHG whole table 3 6 3 5" xfId="25917"/>
    <cellStyle name="Normal GHG whole table 3 6 3 5 2" xfId="25918"/>
    <cellStyle name="Normal GHG whole table 3 6 3 6" xfId="25919"/>
    <cellStyle name="Normal GHG whole table 3 6 3 6 2" xfId="25920"/>
    <cellStyle name="Normal GHG whole table 3 6 3 7" xfId="25921"/>
    <cellStyle name="Normal GHG whole table 3 6 30" xfId="25922"/>
    <cellStyle name="Normal GHG whole table 3 6 30 2" xfId="25923"/>
    <cellStyle name="Normal GHG whole table 3 6 31" xfId="25924"/>
    <cellStyle name="Normal GHG whole table 3 6 31 2" xfId="25925"/>
    <cellStyle name="Normal GHG whole table 3 6 32" xfId="25926"/>
    <cellStyle name="Normal GHG whole table 3 6 32 2" xfId="25927"/>
    <cellStyle name="Normal GHG whole table 3 6 33" xfId="25928"/>
    <cellStyle name="Normal GHG whole table 3 6 34" xfId="25929"/>
    <cellStyle name="Normal GHG whole table 3 6 35" xfId="25930"/>
    <cellStyle name="Normal GHG whole table 3 6 36" xfId="25931"/>
    <cellStyle name="Normal GHG whole table 3 6 37" xfId="25932"/>
    <cellStyle name="Normal GHG whole table 3 6 4" xfId="25933"/>
    <cellStyle name="Normal GHG whole table 3 6 4 2" xfId="25934"/>
    <cellStyle name="Normal GHG whole table 3 6 5" xfId="25935"/>
    <cellStyle name="Normal GHG whole table 3 6 5 2" xfId="25936"/>
    <cellStyle name="Normal GHG whole table 3 6 6" xfId="25937"/>
    <cellStyle name="Normal GHG whole table 3 6 6 2" xfId="25938"/>
    <cellStyle name="Normal GHG whole table 3 6 7" xfId="25939"/>
    <cellStyle name="Normal GHG whole table 3 6 7 2" xfId="25940"/>
    <cellStyle name="Normal GHG whole table 3 6 8" xfId="25941"/>
    <cellStyle name="Normal GHG whole table 3 6 8 2" xfId="25942"/>
    <cellStyle name="Normal GHG whole table 3 6 9" xfId="25943"/>
    <cellStyle name="Normal GHG whole table 3 6 9 2" xfId="25944"/>
    <cellStyle name="Normal GHG whole table 3 7" xfId="25945"/>
    <cellStyle name="Normal GHG whole table 3 7 10" xfId="25946"/>
    <cellStyle name="Normal GHG whole table 3 7 10 2" xfId="25947"/>
    <cellStyle name="Normal GHG whole table 3 7 11" xfId="25948"/>
    <cellStyle name="Normal GHG whole table 3 7 11 2" xfId="25949"/>
    <cellStyle name="Normal GHG whole table 3 7 12" xfId="25950"/>
    <cellStyle name="Normal GHG whole table 3 7 12 2" xfId="25951"/>
    <cellStyle name="Normal GHG whole table 3 7 13" xfId="25952"/>
    <cellStyle name="Normal GHG whole table 3 7 13 2" xfId="25953"/>
    <cellStyle name="Normal GHG whole table 3 7 14" xfId="25954"/>
    <cellStyle name="Normal GHG whole table 3 7 14 2" xfId="25955"/>
    <cellStyle name="Normal GHG whole table 3 7 15" xfId="25956"/>
    <cellStyle name="Normal GHG whole table 3 7 15 2" xfId="25957"/>
    <cellStyle name="Normal GHG whole table 3 7 16" xfId="25958"/>
    <cellStyle name="Normal GHG whole table 3 7 16 2" xfId="25959"/>
    <cellStyle name="Normal GHG whole table 3 7 17" xfId="25960"/>
    <cellStyle name="Normal GHG whole table 3 7 17 2" xfId="25961"/>
    <cellStyle name="Normal GHG whole table 3 7 18" xfId="25962"/>
    <cellStyle name="Normal GHG whole table 3 7 18 2" xfId="25963"/>
    <cellStyle name="Normal GHG whole table 3 7 19" xfId="25964"/>
    <cellStyle name="Normal GHG whole table 3 7 19 2" xfId="25965"/>
    <cellStyle name="Normal GHG whole table 3 7 2" xfId="25966"/>
    <cellStyle name="Normal GHG whole table 3 7 2 2" xfId="25967"/>
    <cellStyle name="Normal GHG whole table 3 7 2 2 2" xfId="25968"/>
    <cellStyle name="Normal GHG whole table 3 7 2 3" xfId="25969"/>
    <cellStyle name="Normal GHG whole table 3 7 2 3 2" xfId="25970"/>
    <cellStyle name="Normal GHG whole table 3 7 2 4" xfId="25971"/>
    <cellStyle name="Normal GHG whole table 3 7 2 4 2" xfId="25972"/>
    <cellStyle name="Normal GHG whole table 3 7 2 5" xfId="25973"/>
    <cellStyle name="Normal GHG whole table 3 7 2 5 2" xfId="25974"/>
    <cellStyle name="Normal GHG whole table 3 7 2 6" xfId="25975"/>
    <cellStyle name="Normal GHG whole table 3 7 2 6 2" xfId="25976"/>
    <cellStyle name="Normal GHG whole table 3 7 2 7" xfId="25977"/>
    <cellStyle name="Normal GHG whole table 3 7 20" xfId="25978"/>
    <cellStyle name="Normal GHG whole table 3 7 20 2" xfId="25979"/>
    <cellStyle name="Normal GHG whole table 3 7 21" xfId="25980"/>
    <cellStyle name="Normal GHG whole table 3 7 21 2" xfId="25981"/>
    <cellStyle name="Normal GHG whole table 3 7 22" xfId="25982"/>
    <cellStyle name="Normal GHG whole table 3 7 22 2" xfId="25983"/>
    <cellStyle name="Normal GHG whole table 3 7 23" xfId="25984"/>
    <cellStyle name="Normal GHG whole table 3 7 23 2" xfId="25985"/>
    <cellStyle name="Normal GHG whole table 3 7 24" xfId="25986"/>
    <cellStyle name="Normal GHG whole table 3 7 24 2" xfId="25987"/>
    <cellStyle name="Normal GHG whole table 3 7 25" xfId="25988"/>
    <cellStyle name="Normal GHG whole table 3 7 25 2" xfId="25989"/>
    <cellStyle name="Normal GHG whole table 3 7 26" xfId="25990"/>
    <cellStyle name="Normal GHG whole table 3 7 26 2" xfId="25991"/>
    <cellStyle name="Normal GHG whole table 3 7 27" xfId="25992"/>
    <cellStyle name="Normal GHG whole table 3 7 27 2" xfId="25993"/>
    <cellStyle name="Normal GHG whole table 3 7 28" xfId="25994"/>
    <cellStyle name="Normal GHG whole table 3 7 28 2" xfId="25995"/>
    <cellStyle name="Normal GHG whole table 3 7 29" xfId="25996"/>
    <cellStyle name="Normal GHG whole table 3 7 29 2" xfId="25997"/>
    <cellStyle name="Normal GHG whole table 3 7 3" xfId="25998"/>
    <cellStyle name="Normal GHG whole table 3 7 3 2" xfId="25999"/>
    <cellStyle name="Normal GHG whole table 3 7 3 2 2" xfId="26000"/>
    <cellStyle name="Normal GHG whole table 3 7 3 3" xfId="26001"/>
    <cellStyle name="Normal GHG whole table 3 7 3 3 2" xfId="26002"/>
    <cellStyle name="Normal GHG whole table 3 7 3 4" xfId="26003"/>
    <cellStyle name="Normal GHG whole table 3 7 3 4 2" xfId="26004"/>
    <cellStyle name="Normal GHG whole table 3 7 3 5" xfId="26005"/>
    <cellStyle name="Normal GHG whole table 3 7 3 5 2" xfId="26006"/>
    <cellStyle name="Normal GHG whole table 3 7 3 6" xfId="26007"/>
    <cellStyle name="Normal GHG whole table 3 7 3 6 2" xfId="26008"/>
    <cellStyle name="Normal GHG whole table 3 7 3 7" xfId="26009"/>
    <cellStyle name="Normal GHG whole table 3 7 30" xfId="26010"/>
    <cellStyle name="Normal GHG whole table 3 7 30 2" xfId="26011"/>
    <cellStyle name="Normal GHG whole table 3 7 31" xfId="26012"/>
    <cellStyle name="Normal GHG whole table 3 7 31 2" xfId="26013"/>
    <cellStyle name="Normal GHG whole table 3 7 32" xfId="26014"/>
    <cellStyle name="Normal GHG whole table 3 7 32 2" xfId="26015"/>
    <cellStyle name="Normal GHG whole table 3 7 33" xfId="26016"/>
    <cellStyle name="Normal GHG whole table 3 7 34" xfId="26017"/>
    <cellStyle name="Normal GHG whole table 3 7 35" xfId="26018"/>
    <cellStyle name="Normal GHG whole table 3 7 36" xfId="26019"/>
    <cellStyle name="Normal GHG whole table 3 7 37" xfId="26020"/>
    <cellStyle name="Normal GHG whole table 3 7 4" xfId="26021"/>
    <cellStyle name="Normal GHG whole table 3 7 4 2" xfId="26022"/>
    <cellStyle name="Normal GHG whole table 3 7 5" xfId="26023"/>
    <cellStyle name="Normal GHG whole table 3 7 5 2" xfId="26024"/>
    <cellStyle name="Normal GHG whole table 3 7 6" xfId="26025"/>
    <cellStyle name="Normal GHG whole table 3 7 6 2" xfId="26026"/>
    <cellStyle name="Normal GHG whole table 3 7 7" xfId="26027"/>
    <cellStyle name="Normal GHG whole table 3 7 7 2" xfId="26028"/>
    <cellStyle name="Normal GHG whole table 3 7 8" xfId="26029"/>
    <cellStyle name="Normal GHG whole table 3 7 8 2" xfId="26030"/>
    <cellStyle name="Normal GHG whole table 3 7 9" xfId="26031"/>
    <cellStyle name="Normal GHG whole table 3 7 9 2" xfId="26032"/>
    <cellStyle name="Normal GHG whole table 3 8" xfId="26033"/>
    <cellStyle name="Normal GHG whole table 3 8 10" xfId="26034"/>
    <cellStyle name="Normal GHG whole table 3 8 10 2" xfId="26035"/>
    <cellStyle name="Normal GHG whole table 3 8 11" xfId="26036"/>
    <cellStyle name="Normal GHG whole table 3 8 11 2" xfId="26037"/>
    <cellStyle name="Normal GHG whole table 3 8 12" xfId="26038"/>
    <cellStyle name="Normal GHG whole table 3 8 12 2" xfId="26039"/>
    <cellStyle name="Normal GHG whole table 3 8 13" xfId="26040"/>
    <cellStyle name="Normal GHG whole table 3 8 13 2" xfId="26041"/>
    <cellStyle name="Normal GHG whole table 3 8 14" xfId="26042"/>
    <cellStyle name="Normal GHG whole table 3 8 14 2" xfId="26043"/>
    <cellStyle name="Normal GHG whole table 3 8 15" xfId="26044"/>
    <cellStyle name="Normal GHG whole table 3 8 15 2" xfId="26045"/>
    <cellStyle name="Normal GHG whole table 3 8 16" xfId="26046"/>
    <cellStyle name="Normal GHG whole table 3 8 16 2" xfId="26047"/>
    <cellStyle name="Normal GHG whole table 3 8 17" xfId="26048"/>
    <cellStyle name="Normal GHG whole table 3 8 17 2" xfId="26049"/>
    <cellStyle name="Normal GHG whole table 3 8 18" xfId="26050"/>
    <cellStyle name="Normal GHG whole table 3 8 18 2" xfId="26051"/>
    <cellStyle name="Normal GHG whole table 3 8 19" xfId="26052"/>
    <cellStyle name="Normal GHG whole table 3 8 19 2" xfId="26053"/>
    <cellStyle name="Normal GHG whole table 3 8 2" xfId="26054"/>
    <cellStyle name="Normal GHG whole table 3 8 2 2" xfId="26055"/>
    <cellStyle name="Normal GHG whole table 3 8 2 2 2" xfId="26056"/>
    <cellStyle name="Normal GHG whole table 3 8 2 3" xfId="26057"/>
    <cellStyle name="Normal GHG whole table 3 8 2 3 2" xfId="26058"/>
    <cellStyle name="Normal GHG whole table 3 8 2 4" xfId="26059"/>
    <cellStyle name="Normal GHG whole table 3 8 2 4 2" xfId="26060"/>
    <cellStyle name="Normal GHG whole table 3 8 2 5" xfId="26061"/>
    <cellStyle name="Normal GHG whole table 3 8 2 5 2" xfId="26062"/>
    <cellStyle name="Normal GHG whole table 3 8 2 6" xfId="26063"/>
    <cellStyle name="Normal GHG whole table 3 8 2 6 2" xfId="26064"/>
    <cellStyle name="Normal GHG whole table 3 8 2 7" xfId="26065"/>
    <cellStyle name="Normal GHG whole table 3 8 20" xfId="26066"/>
    <cellStyle name="Normal GHG whole table 3 8 20 2" xfId="26067"/>
    <cellStyle name="Normal GHG whole table 3 8 21" xfId="26068"/>
    <cellStyle name="Normal GHG whole table 3 8 21 2" xfId="26069"/>
    <cellStyle name="Normal GHG whole table 3 8 22" xfId="26070"/>
    <cellStyle name="Normal GHG whole table 3 8 22 2" xfId="26071"/>
    <cellStyle name="Normal GHG whole table 3 8 23" xfId="26072"/>
    <cellStyle name="Normal GHG whole table 3 8 23 2" xfId="26073"/>
    <cellStyle name="Normal GHG whole table 3 8 24" xfId="26074"/>
    <cellStyle name="Normal GHG whole table 3 8 24 2" xfId="26075"/>
    <cellStyle name="Normal GHG whole table 3 8 25" xfId="26076"/>
    <cellStyle name="Normal GHG whole table 3 8 25 2" xfId="26077"/>
    <cellStyle name="Normal GHG whole table 3 8 26" xfId="26078"/>
    <cellStyle name="Normal GHG whole table 3 8 26 2" xfId="26079"/>
    <cellStyle name="Normal GHG whole table 3 8 27" xfId="26080"/>
    <cellStyle name="Normal GHG whole table 3 8 27 2" xfId="26081"/>
    <cellStyle name="Normal GHG whole table 3 8 28" xfId="26082"/>
    <cellStyle name="Normal GHG whole table 3 8 28 2" xfId="26083"/>
    <cellStyle name="Normal GHG whole table 3 8 29" xfId="26084"/>
    <cellStyle name="Normal GHG whole table 3 8 29 2" xfId="26085"/>
    <cellStyle name="Normal GHG whole table 3 8 3" xfId="26086"/>
    <cellStyle name="Normal GHG whole table 3 8 3 2" xfId="26087"/>
    <cellStyle name="Normal GHG whole table 3 8 3 2 2" xfId="26088"/>
    <cellStyle name="Normal GHG whole table 3 8 3 3" xfId="26089"/>
    <cellStyle name="Normal GHG whole table 3 8 3 3 2" xfId="26090"/>
    <cellStyle name="Normal GHG whole table 3 8 3 4" xfId="26091"/>
    <cellStyle name="Normal GHG whole table 3 8 3 4 2" xfId="26092"/>
    <cellStyle name="Normal GHG whole table 3 8 3 5" xfId="26093"/>
    <cellStyle name="Normal GHG whole table 3 8 3 5 2" xfId="26094"/>
    <cellStyle name="Normal GHG whole table 3 8 3 6" xfId="26095"/>
    <cellStyle name="Normal GHG whole table 3 8 3 6 2" xfId="26096"/>
    <cellStyle name="Normal GHG whole table 3 8 3 7" xfId="26097"/>
    <cellStyle name="Normal GHG whole table 3 8 30" xfId="26098"/>
    <cellStyle name="Normal GHG whole table 3 8 30 2" xfId="26099"/>
    <cellStyle name="Normal GHG whole table 3 8 31" xfId="26100"/>
    <cellStyle name="Normal GHG whole table 3 8 31 2" xfId="26101"/>
    <cellStyle name="Normal GHG whole table 3 8 32" xfId="26102"/>
    <cellStyle name="Normal GHG whole table 3 8 32 2" xfId="26103"/>
    <cellStyle name="Normal GHG whole table 3 8 33" xfId="26104"/>
    <cellStyle name="Normal GHG whole table 3 8 34" xfId="26105"/>
    <cellStyle name="Normal GHG whole table 3 8 35" xfId="26106"/>
    <cellStyle name="Normal GHG whole table 3 8 36" xfId="26107"/>
    <cellStyle name="Normal GHG whole table 3 8 37" xfId="26108"/>
    <cellStyle name="Normal GHG whole table 3 8 4" xfId="26109"/>
    <cellStyle name="Normal GHG whole table 3 8 4 2" xfId="26110"/>
    <cellStyle name="Normal GHG whole table 3 8 5" xfId="26111"/>
    <cellStyle name="Normal GHG whole table 3 8 5 2" xfId="26112"/>
    <cellStyle name="Normal GHG whole table 3 8 6" xfId="26113"/>
    <cellStyle name="Normal GHG whole table 3 8 6 2" xfId="26114"/>
    <cellStyle name="Normal GHG whole table 3 8 7" xfId="26115"/>
    <cellStyle name="Normal GHG whole table 3 8 7 2" xfId="26116"/>
    <cellStyle name="Normal GHG whole table 3 8 8" xfId="26117"/>
    <cellStyle name="Normal GHG whole table 3 8 8 2" xfId="26118"/>
    <cellStyle name="Normal GHG whole table 3 8 9" xfId="26119"/>
    <cellStyle name="Normal GHG whole table 3 8 9 2" xfId="26120"/>
    <cellStyle name="Normal GHG whole table 3 9" xfId="26121"/>
    <cellStyle name="Normal GHG whole table 3 9 10" xfId="26122"/>
    <cellStyle name="Normal GHG whole table 3 9 10 2" xfId="26123"/>
    <cellStyle name="Normal GHG whole table 3 9 11" xfId="26124"/>
    <cellStyle name="Normal GHG whole table 3 9 11 2" xfId="26125"/>
    <cellStyle name="Normal GHG whole table 3 9 12" xfId="26126"/>
    <cellStyle name="Normal GHG whole table 3 9 12 2" xfId="26127"/>
    <cellStyle name="Normal GHG whole table 3 9 13" xfId="26128"/>
    <cellStyle name="Normal GHG whole table 3 9 13 2" xfId="26129"/>
    <cellStyle name="Normal GHG whole table 3 9 14" xfId="26130"/>
    <cellStyle name="Normal GHG whole table 3 9 14 2" xfId="26131"/>
    <cellStyle name="Normal GHG whole table 3 9 15" xfId="26132"/>
    <cellStyle name="Normal GHG whole table 3 9 15 2" xfId="26133"/>
    <cellStyle name="Normal GHG whole table 3 9 16" xfId="26134"/>
    <cellStyle name="Normal GHG whole table 3 9 16 2" xfId="26135"/>
    <cellStyle name="Normal GHG whole table 3 9 17" xfId="26136"/>
    <cellStyle name="Normal GHG whole table 3 9 17 2" xfId="26137"/>
    <cellStyle name="Normal GHG whole table 3 9 18" xfId="26138"/>
    <cellStyle name="Normal GHG whole table 3 9 18 2" xfId="26139"/>
    <cellStyle name="Normal GHG whole table 3 9 19" xfId="26140"/>
    <cellStyle name="Normal GHG whole table 3 9 19 2" xfId="26141"/>
    <cellStyle name="Normal GHG whole table 3 9 2" xfId="26142"/>
    <cellStyle name="Normal GHG whole table 3 9 2 2" xfId="26143"/>
    <cellStyle name="Normal GHG whole table 3 9 2 2 2" xfId="26144"/>
    <cellStyle name="Normal GHG whole table 3 9 2 3" xfId="26145"/>
    <cellStyle name="Normal GHG whole table 3 9 2 3 2" xfId="26146"/>
    <cellStyle name="Normal GHG whole table 3 9 2 4" xfId="26147"/>
    <cellStyle name="Normal GHG whole table 3 9 2 4 2" xfId="26148"/>
    <cellStyle name="Normal GHG whole table 3 9 2 5" xfId="26149"/>
    <cellStyle name="Normal GHG whole table 3 9 2 5 2" xfId="26150"/>
    <cellStyle name="Normal GHG whole table 3 9 2 6" xfId="26151"/>
    <cellStyle name="Normal GHG whole table 3 9 2 6 2" xfId="26152"/>
    <cellStyle name="Normal GHG whole table 3 9 2 7" xfId="26153"/>
    <cellStyle name="Normal GHG whole table 3 9 20" xfId="26154"/>
    <cellStyle name="Normal GHG whole table 3 9 20 2" xfId="26155"/>
    <cellStyle name="Normal GHG whole table 3 9 21" xfId="26156"/>
    <cellStyle name="Normal GHG whole table 3 9 21 2" xfId="26157"/>
    <cellStyle name="Normal GHG whole table 3 9 22" xfId="26158"/>
    <cellStyle name="Normal GHG whole table 3 9 22 2" xfId="26159"/>
    <cellStyle name="Normal GHG whole table 3 9 23" xfId="26160"/>
    <cellStyle name="Normal GHG whole table 3 9 23 2" xfId="26161"/>
    <cellStyle name="Normal GHG whole table 3 9 24" xfId="26162"/>
    <cellStyle name="Normal GHG whole table 3 9 24 2" xfId="26163"/>
    <cellStyle name="Normal GHG whole table 3 9 25" xfId="26164"/>
    <cellStyle name="Normal GHG whole table 3 9 25 2" xfId="26165"/>
    <cellStyle name="Normal GHG whole table 3 9 26" xfId="26166"/>
    <cellStyle name="Normal GHG whole table 3 9 26 2" xfId="26167"/>
    <cellStyle name="Normal GHG whole table 3 9 27" xfId="26168"/>
    <cellStyle name="Normal GHG whole table 3 9 27 2" xfId="26169"/>
    <cellStyle name="Normal GHG whole table 3 9 28" xfId="26170"/>
    <cellStyle name="Normal GHG whole table 3 9 28 2" xfId="26171"/>
    <cellStyle name="Normal GHG whole table 3 9 29" xfId="26172"/>
    <cellStyle name="Normal GHG whole table 3 9 29 2" xfId="26173"/>
    <cellStyle name="Normal GHG whole table 3 9 3" xfId="26174"/>
    <cellStyle name="Normal GHG whole table 3 9 3 2" xfId="26175"/>
    <cellStyle name="Normal GHG whole table 3 9 3 2 2" xfId="26176"/>
    <cellStyle name="Normal GHG whole table 3 9 3 3" xfId="26177"/>
    <cellStyle name="Normal GHG whole table 3 9 3 3 2" xfId="26178"/>
    <cellStyle name="Normal GHG whole table 3 9 3 4" xfId="26179"/>
    <cellStyle name="Normal GHG whole table 3 9 3 4 2" xfId="26180"/>
    <cellStyle name="Normal GHG whole table 3 9 3 5" xfId="26181"/>
    <cellStyle name="Normal GHG whole table 3 9 3 5 2" xfId="26182"/>
    <cellStyle name="Normal GHG whole table 3 9 3 6" xfId="26183"/>
    <cellStyle name="Normal GHG whole table 3 9 3 6 2" xfId="26184"/>
    <cellStyle name="Normal GHG whole table 3 9 3 7" xfId="26185"/>
    <cellStyle name="Normal GHG whole table 3 9 30" xfId="26186"/>
    <cellStyle name="Normal GHG whole table 3 9 30 2" xfId="26187"/>
    <cellStyle name="Normal GHG whole table 3 9 31" xfId="26188"/>
    <cellStyle name="Normal GHG whole table 3 9 31 2" xfId="26189"/>
    <cellStyle name="Normal GHG whole table 3 9 32" xfId="26190"/>
    <cellStyle name="Normal GHG whole table 3 9 32 2" xfId="26191"/>
    <cellStyle name="Normal GHG whole table 3 9 33" xfId="26192"/>
    <cellStyle name="Normal GHG whole table 3 9 34" xfId="26193"/>
    <cellStyle name="Normal GHG whole table 3 9 35" xfId="26194"/>
    <cellStyle name="Normal GHG whole table 3 9 36" xfId="26195"/>
    <cellStyle name="Normal GHG whole table 3 9 37" xfId="26196"/>
    <cellStyle name="Normal GHG whole table 3 9 4" xfId="26197"/>
    <cellStyle name="Normal GHG whole table 3 9 4 2" xfId="26198"/>
    <cellStyle name="Normal GHG whole table 3 9 5" xfId="26199"/>
    <cellStyle name="Normal GHG whole table 3 9 5 2" xfId="26200"/>
    <cellStyle name="Normal GHG whole table 3 9 6" xfId="26201"/>
    <cellStyle name="Normal GHG whole table 3 9 6 2" xfId="26202"/>
    <cellStyle name="Normal GHG whole table 3 9 7" xfId="26203"/>
    <cellStyle name="Normal GHG whole table 3 9 7 2" xfId="26204"/>
    <cellStyle name="Normal GHG whole table 3 9 8" xfId="26205"/>
    <cellStyle name="Normal GHG whole table 3 9 8 2" xfId="26206"/>
    <cellStyle name="Normal GHG whole table 3 9 9" xfId="26207"/>
    <cellStyle name="Normal GHG whole table 3 9 9 2" xfId="26208"/>
    <cellStyle name="Normal GHG whole table 4" xfId="26209"/>
    <cellStyle name="Normal GHG whole table 4 10" xfId="26210"/>
    <cellStyle name="Normal GHG whole table 4 10 2" xfId="26211"/>
    <cellStyle name="Normal GHG whole table 4 11" xfId="26212"/>
    <cellStyle name="Normal GHG whole table 4 11 2" xfId="26213"/>
    <cellStyle name="Normal GHG whole table 4 12" xfId="26214"/>
    <cellStyle name="Normal GHG whole table 4 12 2" xfId="26215"/>
    <cellStyle name="Normal GHG whole table 4 13" xfId="26216"/>
    <cellStyle name="Normal GHG whole table 4 13 2" xfId="26217"/>
    <cellStyle name="Normal GHG whole table 4 14" xfId="26218"/>
    <cellStyle name="Normal GHG whole table 4 14 2" xfId="26219"/>
    <cellStyle name="Normal GHG whole table 4 15" xfId="26220"/>
    <cellStyle name="Normal GHG whole table 4 15 2" xfId="26221"/>
    <cellStyle name="Normal GHG whole table 4 16" xfId="26222"/>
    <cellStyle name="Normal GHG whole table 4 16 2" xfId="26223"/>
    <cellStyle name="Normal GHG whole table 4 17" xfId="26224"/>
    <cellStyle name="Normal GHG whole table 4 17 2" xfId="26225"/>
    <cellStyle name="Normal GHG whole table 4 18" xfId="26226"/>
    <cellStyle name="Normal GHG whole table 4 18 2" xfId="26227"/>
    <cellStyle name="Normal GHG whole table 4 19" xfId="26228"/>
    <cellStyle name="Normal GHG whole table 4 19 2" xfId="26229"/>
    <cellStyle name="Normal GHG whole table 4 2" xfId="26230"/>
    <cellStyle name="Normal GHG whole table 4 2 2" xfId="26231"/>
    <cellStyle name="Normal GHG whole table 4 2 2 2" xfId="26232"/>
    <cellStyle name="Normal GHG whole table 4 2 3" xfId="26233"/>
    <cellStyle name="Normal GHG whole table 4 2 3 2" xfId="26234"/>
    <cellStyle name="Normal GHG whole table 4 2 4" xfId="26235"/>
    <cellStyle name="Normal GHG whole table 4 2 4 2" xfId="26236"/>
    <cellStyle name="Normal GHG whole table 4 2 5" xfId="26237"/>
    <cellStyle name="Normal GHG whole table 4 2 5 2" xfId="26238"/>
    <cellStyle name="Normal GHG whole table 4 2 6" xfId="26239"/>
    <cellStyle name="Normal GHG whole table 4 2 6 2" xfId="26240"/>
    <cellStyle name="Normal GHG whole table 4 2 7" xfId="26241"/>
    <cellStyle name="Normal GHG whole table 4 2 7 2" xfId="26242"/>
    <cellStyle name="Normal GHG whole table 4 2 8" xfId="26243"/>
    <cellStyle name="Normal GHG whole table 4 20" xfId="26244"/>
    <cellStyle name="Normal GHG whole table 4 20 2" xfId="26245"/>
    <cellStyle name="Normal GHG whole table 4 21" xfId="26246"/>
    <cellStyle name="Normal GHG whole table 4 21 2" xfId="26247"/>
    <cellStyle name="Normal GHG whole table 4 22" xfId="26248"/>
    <cellStyle name="Normal GHG whole table 4 22 2" xfId="26249"/>
    <cellStyle name="Normal GHG whole table 4 23" xfId="26250"/>
    <cellStyle name="Normal GHG whole table 4 23 2" xfId="26251"/>
    <cellStyle name="Normal GHG whole table 4 24" xfId="26252"/>
    <cellStyle name="Normal GHG whole table 4 24 2" xfId="26253"/>
    <cellStyle name="Normal GHG whole table 4 25" xfId="26254"/>
    <cellStyle name="Normal GHG whole table 4 25 2" xfId="26255"/>
    <cellStyle name="Normal GHG whole table 4 26" xfId="26256"/>
    <cellStyle name="Normal GHG whole table 4 26 2" xfId="26257"/>
    <cellStyle name="Normal GHG whole table 4 27" xfId="26258"/>
    <cellStyle name="Normal GHG whole table 4 27 2" xfId="26259"/>
    <cellStyle name="Normal GHG whole table 4 28" xfId="26260"/>
    <cellStyle name="Normal GHG whole table 4 28 2" xfId="26261"/>
    <cellStyle name="Normal GHG whole table 4 29" xfId="26262"/>
    <cellStyle name="Normal GHG whole table 4 29 2" xfId="26263"/>
    <cellStyle name="Normal GHG whole table 4 3" xfId="26264"/>
    <cellStyle name="Normal GHG whole table 4 3 2" xfId="26265"/>
    <cellStyle name="Normal GHG whole table 4 3 2 2" xfId="26266"/>
    <cellStyle name="Normal GHG whole table 4 3 3" xfId="26267"/>
    <cellStyle name="Normal GHG whole table 4 3 3 2" xfId="26268"/>
    <cellStyle name="Normal GHG whole table 4 3 4" xfId="26269"/>
    <cellStyle name="Normal GHG whole table 4 3 4 2" xfId="26270"/>
    <cellStyle name="Normal GHG whole table 4 3 5" xfId="26271"/>
    <cellStyle name="Normal GHG whole table 4 3 5 2" xfId="26272"/>
    <cellStyle name="Normal GHG whole table 4 3 6" xfId="26273"/>
    <cellStyle name="Normal GHG whole table 4 3 6 2" xfId="26274"/>
    <cellStyle name="Normal GHG whole table 4 3 7" xfId="26275"/>
    <cellStyle name="Normal GHG whole table 4 30" xfId="26276"/>
    <cellStyle name="Normal GHG whole table 4 30 2" xfId="26277"/>
    <cellStyle name="Normal GHG whole table 4 31" xfId="26278"/>
    <cellStyle name="Normal GHG whole table 4 31 2" xfId="26279"/>
    <cellStyle name="Normal GHG whole table 4 32" xfId="26280"/>
    <cellStyle name="Normal GHG whole table 4 32 2" xfId="26281"/>
    <cellStyle name="Normal GHG whole table 4 33" xfId="26282"/>
    <cellStyle name="Normal GHG whole table 4 33 2" xfId="26283"/>
    <cellStyle name="Normal GHG whole table 4 34" xfId="26284"/>
    <cellStyle name="Normal GHG whole table 4 35" xfId="26285"/>
    <cellStyle name="Normal GHG whole table 4 36" xfId="26286"/>
    <cellStyle name="Normal GHG whole table 4 37" xfId="26287"/>
    <cellStyle name="Normal GHG whole table 4 38" xfId="26288"/>
    <cellStyle name="Normal GHG whole table 4 4" xfId="26289"/>
    <cellStyle name="Normal GHG whole table 4 4 2" xfId="26290"/>
    <cellStyle name="Normal GHG whole table 4 4 2 2" xfId="26291"/>
    <cellStyle name="Normal GHG whole table 4 4 3" xfId="26292"/>
    <cellStyle name="Normal GHG whole table 4 4 3 2" xfId="26293"/>
    <cellStyle name="Normal GHG whole table 4 4 4" xfId="26294"/>
    <cellStyle name="Normal GHG whole table 4 4 4 2" xfId="26295"/>
    <cellStyle name="Normal GHG whole table 4 4 5" xfId="26296"/>
    <cellStyle name="Normal GHG whole table 4 4 5 2" xfId="26297"/>
    <cellStyle name="Normal GHG whole table 4 4 6" xfId="26298"/>
    <cellStyle name="Normal GHG whole table 4 4 6 2" xfId="26299"/>
    <cellStyle name="Normal GHG whole table 4 4 7" xfId="26300"/>
    <cellStyle name="Normal GHG whole table 4 5" xfId="26301"/>
    <cellStyle name="Normal GHG whole table 4 5 2" xfId="26302"/>
    <cellStyle name="Normal GHG whole table 4 6" xfId="26303"/>
    <cellStyle name="Normal GHG whole table 4 6 2" xfId="26304"/>
    <cellStyle name="Normal GHG whole table 4 7" xfId="26305"/>
    <cellStyle name="Normal GHG whole table 4 7 2" xfId="26306"/>
    <cellStyle name="Normal GHG whole table 4 8" xfId="26307"/>
    <cellStyle name="Normal GHG whole table 4 8 2" xfId="26308"/>
    <cellStyle name="Normal GHG whole table 4 9" xfId="26309"/>
    <cellStyle name="Normal GHG whole table 4 9 2" xfId="26310"/>
    <cellStyle name="Normal GHG whole table 5" xfId="26311"/>
    <cellStyle name="Normal GHG whole table 5 10" xfId="26312"/>
    <cellStyle name="Normal GHG whole table 5 10 2" xfId="26313"/>
    <cellStyle name="Normal GHG whole table 5 11" xfId="26314"/>
    <cellStyle name="Normal GHG whole table 5 11 2" xfId="26315"/>
    <cellStyle name="Normal GHG whole table 5 12" xfId="26316"/>
    <cellStyle name="Normal GHG whole table 5 12 2" xfId="26317"/>
    <cellStyle name="Normal GHG whole table 5 13" xfId="26318"/>
    <cellStyle name="Normal GHG whole table 5 13 2" xfId="26319"/>
    <cellStyle name="Normal GHG whole table 5 14" xfId="26320"/>
    <cellStyle name="Normal GHG whole table 5 14 2" xfId="26321"/>
    <cellStyle name="Normal GHG whole table 5 15" xfId="26322"/>
    <cellStyle name="Normal GHG whole table 5 15 2" xfId="26323"/>
    <cellStyle name="Normal GHG whole table 5 16" xfId="26324"/>
    <cellStyle name="Normal GHG whole table 5 16 2" xfId="26325"/>
    <cellStyle name="Normal GHG whole table 5 17" xfId="26326"/>
    <cellStyle name="Normal GHG whole table 5 17 2" xfId="26327"/>
    <cellStyle name="Normal GHG whole table 5 18" xfId="26328"/>
    <cellStyle name="Normal GHG whole table 5 18 2" xfId="26329"/>
    <cellStyle name="Normal GHG whole table 5 19" xfId="26330"/>
    <cellStyle name="Normal GHG whole table 5 19 2" xfId="26331"/>
    <cellStyle name="Normal GHG whole table 5 2" xfId="26332"/>
    <cellStyle name="Normal GHG whole table 5 2 2" xfId="26333"/>
    <cellStyle name="Normal GHG whole table 5 2 2 2" xfId="26334"/>
    <cellStyle name="Normal GHG whole table 5 2 3" xfId="26335"/>
    <cellStyle name="Normal GHG whole table 5 2 3 2" xfId="26336"/>
    <cellStyle name="Normal GHG whole table 5 2 4" xfId="26337"/>
    <cellStyle name="Normal GHG whole table 5 2 4 2" xfId="26338"/>
    <cellStyle name="Normal GHG whole table 5 2 5" xfId="26339"/>
    <cellStyle name="Normal GHG whole table 5 2 5 2" xfId="26340"/>
    <cellStyle name="Normal GHG whole table 5 2 6" xfId="26341"/>
    <cellStyle name="Normal GHG whole table 5 2 6 2" xfId="26342"/>
    <cellStyle name="Normal GHG whole table 5 2 7" xfId="26343"/>
    <cellStyle name="Normal GHG whole table 5 2 7 2" xfId="26344"/>
    <cellStyle name="Normal GHG whole table 5 2 8" xfId="26345"/>
    <cellStyle name="Normal GHG whole table 5 20" xfId="26346"/>
    <cellStyle name="Normal GHG whole table 5 20 2" xfId="26347"/>
    <cellStyle name="Normal GHG whole table 5 21" xfId="26348"/>
    <cellStyle name="Normal GHG whole table 5 21 2" xfId="26349"/>
    <cellStyle name="Normal GHG whole table 5 22" xfId="26350"/>
    <cellStyle name="Normal GHG whole table 5 22 2" xfId="26351"/>
    <cellStyle name="Normal GHG whole table 5 23" xfId="26352"/>
    <cellStyle name="Normal GHG whole table 5 23 2" xfId="26353"/>
    <cellStyle name="Normal GHG whole table 5 24" xfId="26354"/>
    <cellStyle name="Normal GHG whole table 5 24 2" xfId="26355"/>
    <cellStyle name="Normal GHG whole table 5 25" xfId="26356"/>
    <cellStyle name="Normal GHG whole table 5 25 2" xfId="26357"/>
    <cellStyle name="Normal GHG whole table 5 26" xfId="26358"/>
    <cellStyle name="Normal GHG whole table 5 26 2" xfId="26359"/>
    <cellStyle name="Normal GHG whole table 5 27" xfId="26360"/>
    <cellStyle name="Normal GHG whole table 5 27 2" xfId="26361"/>
    <cellStyle name="Normal GHG whole table 5 28" xfId="26362"/>
    <cellStyle name="Normal GHG whole table 5 28 2" xfId="26363"/>
    <cellStyle name="Normal GHG whole table 5 29" xfId="26364"/>
    <cellStyle name="Normal GHG whole table 5 29 2" xfId="26365"/>
    <cellStyle name="Normal GHG whole table 5 3" xfId="26366"/>
    <cellStyle name="Normal GHG whole table 5 3 2" xfId="26367"/>
    <cellStyle name="Normal GHG whole table 5 3 2 2" xfId="26368"/>
    <cellStyle name="Normal GHG whole table 5 3 3" xfId="26369"/>
    <cellStyle name="Normal GHG whole table 5 3 3 2" xfId="26370"/>
    <cellStyle name="Normal GHG whole table 5 3 4" xfId="26371"/>
    <cellStyle name="Normal GHG whole table 5 3 4 2" xfId="26372"/>
    <cellStyle name="Normal GHG whole table 5 3 5" xfId="26373"/>
    <cellStyle name="Normal GHG whole table 5 3 5 2" xfId="26374"/>
    <cellStyle name="Normal GHG whole table 5 3 6" xfId="26375"/>
    <cellStyle name="Normal GHG whole table 5 3 6 2" xfId="26376"/>
    <cellStyle name="Normal GHG whole table 5 3 7" xfId="26377"/>
    <cellStyle name="Normal GHG whole table 5 30" xfId="26378"/>
    <cellStyle name="Normal GHG whole table 5 30 2" xfId="26379"/>
    <cellStyle name="Normal GHG whole table 5 31" xfId="26380"/>
    <cellStyle name="Normal GHG whole table 5 31 2" xfId="26381"/>
    <cellStyle name="Normal GHG whole table 5 32" xfId="26382"/>
    <cellStyle name="Normal GHG whole table 5 32 2" xfId="26383"/>
    <cellStyle name="Normal GHG whole table 5 33" xfId="26384"/>
    <cellStyle name="Normal GHG whole table 5 33 2" xfId="26385"/>
    <cellStyle name="Normal GHG whole table 5 34" xfId="26386"/>
    <cellStyle name="Normal GHG whole table 5 35" xfId="26387"/>
    <cellStyle name="Normal GHG whole table 5 36" xfId="26388"/>
    <cellStyle name="Normal GHG whole table 5 37" xfId="26389"/>
    <cellStyle name="Normal GHG whole table 5 38" xfId="26390"/>
    <cellStyle name="Normal GHG whole table 5 4" xfId="26391"/>
    <cellStyle name="Normal GHG whole table 5 4 2" xfId="26392"/>
    <cellStyle name="Normal GHG whole table 5 4 2 2" xfId="26393"/>
    <cellStyle name="Normal GHG whole table 5 4 3" xfId="26394"/>
    <cellStyle name="Normal GHG whole table 5 4 3 2" xfId="26395"/>
    <cellStyle name="Normal GHG whole table 5 4 4" xfId="26396"/>
    <cellStyle name="Normal GHG whole table 5 4 4 2" xfId="26397"/>
    <cellStyle name="Normal GHG whole table 5 4 5" xfId="26398"/>
    <cellStyle name="Normal GHG whole table 5 4 5 2" xfId="26399"/>
    <cellStyle name="Normal GHG whole table 5 4 6" xfId="26400"/>
    <cellStyle name="Normal GHG whole table 5 4 6 2" xfId="26401"/>
    <cellStyle name="Normal GHG whole table 5 4 7" xfId="26402"/>
    <cellStyle name="Normal GHG whole table 5 5" xfId="26403"/>
    <cellStyle name="Normal GHG whole table 5 5 2" xfId="26404"/>
    <cellStyle name="Normal GHG whole table 5 6" xfId="26405"/>
    <cellStyle name="Normal GHG whole table 5 6 2" xfId="26406"/>
    <cellStyle name="Normal GHG whole table 5 7" xfId="26407"/>
    <cellStyle name="Normal GHG whole table 5 7 2" xfId="26408"/>
    <cellStyle name="Normal GHG whole table 5 8" xfId="26409"/>
    <cellStyle name="Normal GHG whole table 5 8 2" xfId="26410"/>
    <cellStyle name="Normal GHG whole table 5 9" xfId="26411"/>
    <cellStyle name="Normal GHG whole table 5 9 2" xfId="26412"/>
    <cellStyle name="Normal GHG whole table 6" xfId="26413"/>
    <cellStyle name="Normal GHG whole table 6 10" xfId="26414"/>
    <cellStyle name="Normal GHG whole table 6 10 2" xfId="26415"/>
    <cellStyle name="Normal GHG whole table 6 11" xfId="26416"/>
    <cellStyle name="Normal GHG whole table 6 11 2" xfId="26417"/>
    <cellStyle name="Normal GHG whole table 6 12" xfId="26418"/>
    <cellStyle name="Normal GHG whole table 6 12 2" xfId="26419"/>
    <cellStyle name="Normal GHG whole table 6 13" xfId="26420"/>
    <cellStyle name="Normal GHG whole table 6 13 2" xfId="26421"/>
    <cellStyle name="Normal GHG whole table 6 14" xfId="26422"/>
    <cellStyle name="Normal GHG whole table 6 14 2" xfId="26423"/>
    <cellStyle name="Normal GHG whole table 6 15" xfId="26424"/>
    <cellStyle name="Normal GHG whole table 6 15 2" xfId="26425"/>
    <cellStyle name="Normal GHG whole table 6 16" xfId="26426"/>
    <cellStyle name="Normal GHG whole table 6 16 2" xfId="26427"/>
    <cellStyle name="Normal GHG whole table 6 17" xfId="26428"/>
    <cellStyle name="Normal GHG whole table 6 17 2" xfId="26429"/>
    <cellStyle name="Normal GHG whole table 6 18" xfId="26430"/>
    <cellStyle name="Normal GHG whole table 6 18 2" xfId="26431"/>
    <cellStyle name="Normal GHG whole table 6 19" xfId="26432"/>
    <cellStyle name="Normal GHG whole table 6 19 2" xfId="26433"/>
    <cellStyle name="Normal GHG whole table 6 2" xfId="26434"/>
    <cellStyle name="Normal GHG whole table 6 2 2" xfId="26435"/>
    <cellStyle name="Normal GHG whole table 6 2 2 2" xfId="26436"/>
    <cellStyle name="Normal GHG whole table 6 2 3" xfId="26437"/>
    <cellStyle name="Normal GHG whole table 6 2 3 2" xfId="26438"/>
    <cellStyle name="Normal GHG whole table 6 2 4" xfId="26439"/>
    <cellStyle name="Normal GHG whole table 6 2 4 2" xfId="26440"/>
    <cellStyle name="Normal GHG whole table 6 2 5" xfId="26441"/>
    <cellStyle name="Normal GHG whole table 6 2 5 2" xfId="26442"/>
    <cellStyle name="Normal GHG whole table 6 2 6" xfId="26443"/>
    <cellStyle name="Normal GHG whole table 6 2 6 2" xfId="26444"/>
    <cellStyle name="Normal GHG whole table 6 2 7" xfId="26445"/>
    <cellStyle name="Normal GHG whole table 6 2 7 2" xfId="26446"/>
    <cellStyle name="Normal GHG whole table 6 2 8" xfId="26447"/>
    <cellStyle name="Normal GHG whole table 6 20" xfId="26448"/>
    <cellStyle name="Normal GHG whole table 6 20 2" xfId="26449"/>
    <cellStyle name="Normal GHG whole table 6 21" xfId="26450"/>
    <cellStyle name="Normal GHG whole table 6 21 2" xfId="26451"/>
    <cellStyle name="Normal GHG whole table 6 22" xfId="26452"/>
    <cellStyle name="Normal GHG whole table 6 22 2" xfId="26453"/>
    <cellStyle name="Normal GHG whole table 6 23" xfId="26454"/>
    <cellStyle name="Normal GHG whole table 6 23 2" xfId="26455"/>
    <cellStyle name="Normal GHG whole table 6 24" xfId="26456"/>
    <cellStyle name="Normal GHG whole table 6 24 2" xfId="26457"/>
    <cellStyle name="Normal GHG whole table 6 25" xfId="26458"/>
    <cellStyle name="Normal GHG whole table 6 25 2" xfId="26459"/>
    <cellStyle name="Normal GHG whole table 6 26" xfId="26460"/>
    <cellStyle name="Normal GHG whole table 6 26 2" xfId="26461"/>
    <cellStyle name="Normal GHG whole table 6 27" xfId="26462"/>
    <cellStyle name="Normal GHG whole table 6 27 2" xfId="26463"/>
    <cellStyle name="Normal GHG whole table 6 28" xfId="26464"/>
    <cellStyle name="Normal GHG whole table 6 28 2" xfId="26465"/>
    <cellStyle name="Normal GHG whole table 6 29" xfId="26466"/>
    <cellStyle name="Normal GHG whole table 6 29 2" xfId="26467"/>
    <cellStyle name="Normal GHG whole table 6 3" xfId="26468"/>
    <cellStyle name="Normal GHG whole table 6 3 2" xfId="26469"/>
    <cellStyle name="Normal GHG whole table 6 3 2 2" xfId="26470"/>
    <cellStyle name="Normal GHG whole table 6 3 3" xfId="26471"/>
    <cellStyle name="Normal GHG whole table 6 3 3 2" xfId="26472"/>
    <cellStyle name="Normal GHG whole table 6 3 4" xfId="26473"/>
    <cellStyle name="Normal GHG whole table 6 3 4 2" xfId="26474"/>
    <cellStyle name="Normal GHG whole table 6 3 5" xfId="26475"/>
    <cellStyle name="Normal GHG whole table 6 3 5 2" xfId="26476"/>
    <cellStyle name="Normal GHG whole table 6 3 6" xfId="26477"/>
    <cellStyle name="Normal GHG whole table 6 3 6 2" xfId="26478"/>
    <cellStyle name="Normal GHG whole table 6 3 7" xfId="26479"/>
    <cellStyle name="Normal GHG whole table 6 30" xfId="26480"/>
    <cellStyle name="Normal GHG whole table 6 30 2" xfId="26481"/>
    <cellStyle name="Normal GHG whole table 6 31" xfId="26482"/>
    <cellStyle name="Normal GHG whole table 6 31 2" xfId="26483"/>
    <cellStyle name="Normal GHG whole table 6 32" xfId="26484"/>
    <cellStyle name="Normal GHG whole table 6 32 2" xfId="26485"/>
    <cellStyle name="Normal GHG whole table 6 33" xfId="26486"/>
    <cellStyle name="Normal GHG whole table 6 33 2" xfId="26487"/>
    <cellStyle name="Normal GHG whole table 6 34" xfId="26488"/>
    <cellStyle name="Normal GHG whole table 6 35" xfId="26489"/>
    <cellStyle name="Normal GHG whole table 6 36" xfId="26490"/>
    <cellStyle name="Normal GHG whole table 6 37" xfId="26491"/>
    <cellStyle name="Normal GHG whole table 6 38" xfId="26492"/>
    <cellStyle name="Normal GHG whole table 6 4" xfId="26493"/>
    <cellStyle name="Normal GHG whole table 6 4 2" xfId="26494"/>
    <cellStyle name="Normal GHG whole table 6 4 2 2" xfId="26495"/>
    <cellStyle name="Normal GHG whole table 6 4 3" xfId="26496"/>
    <cellStyle name="Normal GHG whole table 6 4 3 2" xfId="26497"/>
    <cellStyle name="Normal GHG whole table 6 4 4" xfId="26498"/>
    <cellStyle name="Normal GHG whole table 6 4 4 2" xfId="26499"/>
    <cellStyle name="Normal GHG whole table 6 4 5" xfId="26500"/>
    <cellStyle name="Normal GHG whole table 6 4 5 2" xfId="26501"/>
    <cellStyle name="Normal GHG whole table 6 4 6" xfId="26502"/>
    <cellStyle name="Normal GHG whole table 6 4 6 2" xfId="26503"/>
    <cellStyle name="Normal GHG whole table 6 4 7" xfId="26504"/>
    <cellStyle name="Normal GHG whole table 6 5" xfId="26505"/>
    <cellStyle name="Normal GHG whole table 6 5 2" xfId="26506"/>
    <cellStyle name="Normal GHG whole table 6 6" xfId="26507"/>
    <cellStyle name="Normal GHG whole table 6 6 2" xfId="26508"/>
    <cellStyle name="Normal GHG whole table 6 7" xfId="26509"/>
    <cellStyle name="Normal GHG whole table 6 7 2" xfId="26510"/>
    <cellStyle name="Normal GHG whole table 6 8" xfId="26511"/>
    <cellStyle name="Normal GHG whole table 6 8 2" xfId="26512"/>
    <cellStyle name="Normal GHG whole table 6 9" xfId="26513"/>
    <cellStyle name="Normal GHG whole table 6 9 2" xfId="26514"/>
    <cellStyle name="Normal GHG whole table 7" xfId="26515"/>
    <cellStyle name="Normal GHG whole table 7 10" xfId="26516"/>
    <cellStyle name="Normal GHG whole table 7 10 2" xfId="26517"/>
    <cellStyle name="Normal GHG whole table 7 11" xfId="26518"/>
    <cellStyle name="Normal GHG whole table 7 11 2" xfId="26519"/>
    <cellStyle name="Normal GHG whole table 7 12" xfId="26520"/>
    <cellStyle name="Normal GHG whole table 7 12 2" xfId="26521"/>
    <cellStyle name="Normal GHG whole table 7 13" xfId="26522"/>
    <cellStyle name="Normal GHG whole table 7 13 2" xfId="26523"/>
    <cellStyle name="Normal GHG whole table 7 14" xfId="26524"/>
    <cellStyle name="Normal GHG whole table 7 14 2" xfId="26525"/>
    <cellStyle name="Normal GHG whole table 7 15" xfId="26526"/>
    <cellStyle name="Normal GHG whole table 7 15 2" xfId="26527"/>
    <cellStyle name="Normal GHG whole table 7 16" xfId="26528"/>
    <cellStyle name="Normal GHG whole table 7 16 2" xfId="26529"/>
    <cellStyle name="Normal GHG whole table 7 17" xfId="26530"/>
    <cellStyle name="Normal GHG whole table 7 17 2" xfId="26531"/>
    <cellStyle name="Normal GHG whole table 7 18" xfId="26532"/>
    <cellStyle name="Normal GHG whole table 7 18 2" xfId="26533"/>
    <cellStyle name="Normal GHG whole table 7 19" xfId="26534"/>
    <cellStyle name="Normal GHG whole table 7 19 2" xfId="26535"/>
    <cellStyle name="Normal GHG whole table 7 2" xfId="26536"/>
    <cellStyle name="Normal GHG whole table 7 2 2" xfId="26537"/>
    <cellStyle name="Normal GHG whole table 7 2 2 2" xfId="26538"/>
    <cellStyle name="Normal GHG whole table 7 2 3" xfId="26539"/>
    <cellStyle name="Normal GHG whole table 7 2 3 2" xfId="26540"/>
    <cellStyle name="Normal GHG whole table 7 2 4" xfId="26541"/>
    <cellStyle name="Normal GHG whole table 7 2 4 2" xfId="26542"/>
    <cellStyle name="Normal GHG whole table 7 2 5" xfId="26543"/>
    <cellStyle name="Normal GHG whole table 7 2 5 2" xfId="26544"/>
    <cellStyle name="Normal GHG whole table 7 2 6" xfId="26545"/>
    <cellStyle name="Normal GHG whole table 7 2 6 2" xfId="26546"/>
    <cellStyle name="Normal GHG whole table 7 2 7" xfId="26547"/>
    <cellStyle name="Normal GHG whole table 7 20" xfId="26548"/>
    <cellStyle name="Normal GHG whole table 7 20 2" xfId="26549"/>
    <cellStyle name="Normal GHG whole table 7 21" xfId="26550"/>
    <cellStyle name="Normal GHG whole table 7 21 2" xfId="26551"/>
    <cellStyle name="Normal GHG whole table 7 22" xfId="26552"/>
    <cellStyle name="Normal GHG whole table 7 22 2" xfId="26553"/>
    <cellStyle name="Normal GHG whole table 7 23" xfId="26554"/>
    <cellStyle name="Normal GHG whole table 7 23 2" xfId="26555"/>
    <cellStyle name="Normal GHG whole table 7 24" xfId="26556"/>
    <cellStyle name="Normal GHG whole table 7 24 2" xfId="26557"/>
    <cellStyle name="Normal GHG whole table 7 25" xfId="26558"/>
    <cellStyle name="Normal GHG whole table 7 25 2" xfId="26559"/>
    <cellStyle name="Normal GHG whole table 7 26" xfId="26560"/>
    <cellStyle name="Normal GHG whole table 7 26 2" xfId="26561"/>
    <cellStyle name="Normal GHG whole table 7 27" xfId="26562"/>
    <cellStyle name="Normal GHG whole table 7 27 2" xfId="26563"/>
    <cellStyle name="Normal GHG whole table 7 28" xfId="26564"/>
    <cellStyle name="Normal GHG whole table 7 28 2" xfId="26565"/>
    <cellStyle name="Normal GHG whole table 7 29" xfId="26566"/>
    <cellStyle name="Normal GHG whole table 7 29 2" xfId="26567"/>
    <cellStyle name="Normal GHG whole table 7 3" xfId="26568"/>
    <cellStyle name="Normal GHG whole table 7 3 2" xfId="26569"/>
    <cellStyle name="Normal GHG whole table 7 3 2 2" xfId="26570"/>
    <cellStyle name="Normal GHG whole table 7 3 3" xfId="26571"/>
    <cellStyle name="Normal GHG whole table 7 3 3 2" xfId="26572"/>
    <cellStyle name="Normal GHG whole table 7 3 4" xfId="26573"/>
    <cellStyle name="Normal GHG whole table 7 3 4 2" xfId="26574"/>
    <cellStyle name="Normal GHG whole table 7 3 5" xfId="26575"/>
    <cellStyle name="Normal GHG whole table 7 3 5 2" xfId="26576"/>
    <cellStyle name="Normal GHG whole table 7 3 6" xfId="26577"/>
    <cellStyle name="Normal GHG whole table 7 3 6 2" xfId="26578"/>
    <cellStyle name="Normal GHG whole table 7 3 7" xfId="26579"/>
    <cellStyle name="Normal GHG whole table 7 30" xfId="26580"/>
    <cellStyle name="Normal GHG whole table 7 30 2" xfId="26581"/>
    <cellStyle name="Normal GHG whole table 7 31" xfId="26582"/>
    <cellStyle name="Normal GHG whole table 7 31 2" xfId="26583"/>
    <cellStyle name="Normal GHG whole table 7 32" xfId="26584"/>
    <cellStyle name="Normal GHG whole table 7 32 2" xfId="26585"/>
    <cellStyle name="Normal GHG whole table 7 33" xfId="26586"/>
    <cellStyle name="Normal GHG whole table 7 34" xfId="26587"/>
    <cellStyle name="Normal GHG whole table 7 35" xfId="26588"/>
    <cellStyle name="Normal GHG whole table 7 36" xfId="26589"/>
    <cellStyle name="Normal GHG whole table 7 37" xfId="26590"/>
    <cellStyle name="Normal GHG whole table 7 4" xfId="26591"/>
    <cellStyle name="Normal GHG whole table 7 4 2" xfId="26592"/>
    <cellStyle name="Normal GHG whole table 7 5" xfId="26593"/>
    <cellStyle name="Normal GHG whole table 7 5 2" xfId="26594"/>
    <cellStyle name="Normal GHG whole table 7 6" xfId="26595"/>
    <cellStyle name="Normal GHG whole table 7 6 2" xfId="26596"/>
    <cellStyle name="Normal GHG whole table 7 7" xfId="26597"/>
    <cellStyle name="Normal GHG whole table 7 7 2" xfId="26598"/>
    <cellStyle name="Normal GHG whole table 7 8" xfId="26599"/>
    <cellStyle name="Normal GHG whole table 7 8 2" xfId="26600"/>
    <cellStyle name="Normal GHG whole table 7 9" xfId="26601"/>
    <cellStyle name="Normal GHG whole table 7 9 2" xfId="26602"/>
    <cellStyle name="Normal GHG whole table 8" xfId="26603"/>
    <cellStyle name="Normal GHG whole table 8 10" xfId="26604"/>
    <cellStyle name="Normal GHG whole table 8 10 2" xfId="26605"/>
    <cellStyle name="Normal GHG whole table 8 11" xfId="26606"/>
    <cellStyle name="Normal GHG whole table 8 11 2" xfId="26607"/>
    <cellStyle name="Normal GHG whole table 8 12" xfId="26608"/>
    <cellStyle name="Normal GHG whole table 8 12 2" xfId="26609"/>
    <cellStyle name="Normal GHG whole table 8 13" xfId="26610"/>
    <cellStyle name="Normal GHG whole table 8 13 2" xfId="26611"/>
    <cellStyle name="Normal GHG whole table 8 14" xfId="26612"/>
    <cellStyle name="Normal GHG whole table 8 14 2" xfId="26613"/>
    <cellStyle name="Normal GHG whole table 8 15" xfId="26614"/>
    <cellStyle name="Normal GHG whole table 8 15 2" xfId="26615"/>
    <cellStyle name="Normal GHG whole table 8 16" xfId="26616"/>
    <cellStyle name="Normal GHG whole table 8 16 2" xfId="26617"/>
    <cellStyle name="Normal GHG whole table 8 17" xfId="26618"/>
    <cellStyle name="Normal GHG whole table 8 17 2" xfId="26619"/>
    <cellStyle name="Normal GHG whole table 8 18" xfId="26620"/>
    <cellStyle name="Normal GHG whole table 8 18 2" xfId="26621"/>
    <cellStyle name="Normal GHG whole table 8 19" xfId="26622"/>
    <cellStyle name="Normal GHG whole table 8 19 2" xfId="26623"/>
    <cellStyle name="Normal GHG whole table 8 2" xfId="26624"/>
    <cellStyle name="Normal GHG whole table 8 2 2" xfId="26625"/>
    <cellStyle name="Normal GHG whole table 8 2 2 2" xfId="26626"/>
    <cellStyle name="Normal GHG whole table 8 2 3" xfId="26627"/>
    <cellStyle name="Normal GHG whole table 8 2 3 2" xfId="26628"/>
    <cellStyle name="Normal GHG whole table 8 2 4" xfId="26629"/>
    <cellStyle name="Normal GHG whole table 8 2 4 2" xfId="26630"/>
    <cellStyle name="Normal GHG whole table 8 2 5" xfId="26631"/>
    <cellStyle name="Normal GHG whole table 8 2 5 2" xfId="26632"/>
    <cellStyle name="Normal GHG whole table 8 2 6" xfId="26633"/>
    <cellStyle name="Normal GHG whole table 8 2 6 2" xfId="26634"/>
    <cellStyle name="Normal GHG whole table 8 2 7" xfId="26635"/>
    <cellStyle name="Normal GHG whole table 8 20" xfId="26636"/>
    <cellStyle name="Normal GHG whole table 8 20 2" xfId="26637"/>
    <cellStyle name="Normal GHG whole table 8 21" xfId="26638"/>
    <cellStyle name="Normal GHG whole table 8 21 2" xfId="26639"/>
    <cellStyle name="Normal GHG whole table 8 22" xfId="26640"/>
    <cellStyle name="Normal GHG whole table 8 22 2" xfId="26641"/>
    <cellStyle name="Normal GHG whole table 8 23" xfId="26642"/>
    <cellStyle name="Normal GHG whole table 8 23 2" xfId="26643"/>
    <cellStyle name="Normal GHG whole table 8 24" xfId="26644"/>
    <cellStyle name="Normal GHG whole table 8 24 2" xfId="26645"/>
    <cellStyle name="Normal GHG whole table 8 25" xfId="26646"/>
    <cellStyle name="Normal GHG whole table 8 25 2" xfId="26647"/>
    <cellStyle name="Normal GHG whole table 8 26" xfId="26648"/>
    <cellStyle name="Normal GHG whole table 8 26 2" xfId="26649"/>
    <cellStyle name="Normal GHG whole table 8 27" xfId="26650"/>
    <cellStyle name="Normal GHG whole table 8 27 2" xfId="26651"/>
    <cellStyle name="Normal GHG whole table 8 28" xfId="26652"/>
    <cellStyle name="Normal GHG whole table 8 28 2" xfId="26653"/>
    <cellStyle name="Normal GHG whole table 8 29" xfId="26654"/>
    <cellStyle name="Normal GHG whole table 8 29 2" xfId="26655"/>
    <cellStyle name="Normal GHG whole table 8 3" xfId="26656"/>
    <cellStyle name="Normal GHG whole table 8 3 2" xfId="26657"/>
    <cellStyle name="Normal GHG whole table 8 3 2 2" xfId="26658"/>
    <cellStyle name="Normal GHG whole table 8 3 3" xfId="26659"/>
    <cellStyle name="Normal GHG whole table 8 3 3 2" xfId="26660"/>
    <cellStyle name="Normal GHG whole table 8 3 4" xfId="26661"/>
    <cellStyle name="Normal GHG whole table 8 3 4 2" xfId="26662"/>
    <cellStyle name="Normal GHG whole table 8 3 5" xfId="26663"/>
    <cellStyle name="Normal GHG whole table 8 3 5 2" xfId="26664"/>
    <cellStyle name="Normal GHG whole table 8 3 6" xfId="26665"/>
    <cellStyle name="Normal GHG whole table 8 3 6 2" xfId="26666"/>
    <cellStyle name="Normal GHG whole table 8 3 7" xfId="26667"/>
    <cellStyle name="Normal GHG whole table 8 30" xfId="26668"/>
    <cellStyle name="Normal GHG whole table 8 30 2" xfId="26669"/>
    <cellStyle name="Normal GHG whole table 8 31" xfId="26670"/>
    <cellStyle name="Normal GHG whole table 8 31 2" xfId="26671"/>
    <cellStyle name="Normal GHG whole table 8 32" xfId="26672"/>
    <cellStyle name="Normal GHG whole table 8 32 2" xfId="26673"/>
    <cellStyle name="Normal GHG whole table 8 33" xfId="26674"/>
    <cellStyle name="Normal GHG whole table 8 34" xfId="26675"/>
    <cellStyle name="Normal GHG whole table 8 35" xfId="26676"/>
    <cellStyle name="Normal GHG whole table 8 36" xfId="26677"/>
    <cellStyle name="Normal GHG whole table 8 37" xfId="26678"/>
    <cellStyle name="Normal GHG whole table 8 4" xfId="26679"/>
    <cellStyle name="Normal GHG whole table 8 4 2" xfId="26680"/>
    <cellStyle name="Normal GHG whole table 8 5" xfId="26681"/>
    <cellStyle name="Normal GHG whole table 8 5 2" xfId="26682"/>
    <cellStyle name="Normal GHG whole table 8 6" xfId="26683"/>
    <cellStyle name="Normal GHG whole table 8 6 2" xfId="26684"/>
    <cellStyle name="Normal GHG whole table 8 7" xfId="26685"/>
    <cellStyle name="Normal GHG whole table 8 7 2" xfId="26686"/>
    <cellStyle name="Normal GHG whole table 8 8" xfId="26687"/>
    <cellStyle name="Normal GHG whole table 8 8 2" xfId="26688"/>
    <cellStyle name="Normal GHG whole table 8 9" xfId="26689"/>
    <cellStyle name="Normal GHG whole table 8 9 2" xfId="26690"/>
    <cellStyle name="Normal GHG whole table 9" xfId="26691"/>
    <cellStyle name="Normal GHG whole table 9 10" xfId="26692"/>
    <cellStyle name="Normal GHG whole table 9 10 2" xfId="26693"/>
    <cellStyle name="Normal GHG whole table 9 11" xfId="26694"/>
    <cellStyle name="Normal GHG whole table 9 11 2" xfId="26695"/>
    <cellStyle name="Normal GHG whole table 9 12" xfId="26696"/>
    <cellStyle name="Normal GHG whole table 9 12 2" xfId="26697"/>
    <cellStyle name="Normal GHG whole table 9 13" xfId="26698"/>
    <cellStyle name="Normal GHG whole table 9 13 2" xfId="26699"/>
    <cellStyle name="Normal GHG whole table 9 14" xfId="26700"/>
    <cellStyle name="Normal GHG whole table 9 14 2" xfId="26701"/>
    <cellStyle name="Normal GHG whole table 9 15" xfId="26702"/>
    <cellStyle name="Normal GHG whole table 9 15 2" xfId="26703"/>
    <cellStyle name="Normal GHG whole table 9 16" xfId="26704"/>
    <cellStyle name="Normal GHG whole table 9 16 2" xfId="26705"/>
    <cellStyle name="Normal GHG whole table 9 17" xfId="26706"/>
    <cellStyle name="Normal GHG whole table 9 17 2" xfId="26707"/>
    <cellStyle name="Normal GHG whole table 9 18" xfId="26708"/>
    <cellStyle name="Normal GHG whole table 9 18 2" xfId="26709"/>
    <cellStyle name="Normal GHG whole table 9 19" xfId="26710"/>
    <cellStyle name="Normal GHG whole table 9 19 2" xfId="26711"/>
    <cellStyle name="Normal GHG whole table 9 2" xfId="26712"/>
    <cellStyle name="Normal GHG whole table 9 2 2" xfId="26713"/>
    <cellStyle name="Normal GHG whole table 9 2 2 2" xfId="26714"/>
    <cellStyle name="Normal GHG whole table 9 2 3" xfId="26715"/>
    <cellStyle name="Normal GHG whole table 9 2 3 2" xfId="26716"/>
    <cellStyle name="Normal GHG whole table 9 2 4" xfId="26717"/>
    <cellStyle name="Normal GHG whole table 9 2 4 2" xfId="26718"/>
    <cellStyle name="Normal GHG whole table 9 2 5" xfId="26719"/>
    <cellStyle name="Normal GHG whole table 9 2 5 2" xfId="26720"/>
    <cellStyle name="Normal GHG whole table 9 2 6" xfId="26721"/>
    <cellStyle name="Normal GHG whole table 9 2 6 2" xfId="26722"/>
    <cellStyle name="Normal GHG whole table 9 2 7" xfId="26723"/>
    <cellStyle name="Normal GHG whole table 9 20" xfId="26724"/>
    <cellStyle name="Normal GHG whole table 9 20 2" xfId="26725"/>
    <cellStyle name="Normal GHG whole table 9 21" xfId="26726"/>
    <cellStyle name="Normal GHG whole table 9 21 2" xfId="26727"/>
    <cellStyle name="Normal GHG whole table 9 22" xfId="26728"/>
    <cellStyle name="Normal GHG whole table 9 22 2" xfId="26729"/>
    <cellStyle name="Normal GHG whole table 9 23" xfId="26730"/>
    <cellStyle name="Normal GHG whole table 9 23 2" xfId="26731"/>
    <cellStyle name="Normal GHG whole table 9 24" xfId="26732"/>
    <cellStyle name="Normal GHG whole table 9 24 2" xfId="26733"/>
    <cellStyle name="Normal GHG whole table 9 25" xfId="26734"/>
    <cellStyle name="Normal GHG whole table 9 25 2" xfId="26735"/>
    <cellStyle name="Normal GHG whole table 9 26" xfId="26736"/>
    <cellStyle name="Normal GHG whole table 9 26 2" xfId="26737"/>
    <cellStyle name="Normal GHG whole table 9 27" xfId="26738"/>
    <cellStyle name="Normal GHG whole table 9 27 2" xfId="26739"/>
    <cellStyle name="Normal GHG whole table 9 28" xfId="26740"/>
    <cellStyle name="Normal GHG whole table 9 28 2" xfId="26741"/>
    <cellStyle name="Normal GHG whole table 9 29" xfId="26742"/>
    <cellStyle name="Normal GHG whole table 9 29 2" xfId="26743"/>
    <cellStyle name="Normal GHG whole table 9 3" xfId="26744"/>
    <cellStyle name="Normal GHG whole table 9 3 2" xfId="26745"/>
    <cellStyle name="Normal GHG whole table 9 3 2 2" xfId="26746"/>
    <cellStyle name="Normal GHG whole table 9 3 3" xfId="26747"/>
    <cellStyle name="Normal GHG whole table 9 3 3 2" xfId="26748"/>
    <cellStyle name="Normal GHG whole table 9 3 4" xfId="26749"/>
    <cellStyle name="Normal GHG whole table 9 3 4 2" xfId="26750"/>
    <cellStyle name="Normal GHG whole table 9 3 5" xfId="26751"/>
    <cellStyle name="Normal GHG whole table 9 3 5 2" xfId="26752"/>
    <cellStyle name="Normal GHG whole table 9 3 6" xfId="26753"/>
    <cellStyle name="Normal GHG whole table 9 3 6 2" xfId="26754"/>
    <cellStyle name="Normal GHG whole table 9 3 7" xfId="26755"/>
    <cellStyle name="Normal GHG whole table 9 30" xfId="26756"/>
    <cellStyle name="Normal GHG whole table 9 30 2" xfId="26757"/>
    <cellStyle name="Normal GHG whole table 9 31" xfId="26758"/>
    <cellStyle name="Normal GHG whole table 9 31 2" xfId="26759"/>
    <cellStyle name="Normal GHG whole table 9 32" xfId="26760"/>
    <cellStyle name="Normal GHG whole table 9 32 2" xfId="26761"/>
    <cellStyle name="Normal GHG whole table 9 33" xfId="26762"/>
    <cellStyle name="Normal GHG whole table 9 34" xfId="26763"/>
    <cellStyle name="Normal GHG whole table 9 35" xfId="26764"/>
    <cellStyle name="Normal GHG whole table 9 36" xfId="26765"/>
    <cellStyle name="Normal GHG whole table 9 37" xfId="26766"/>
    <cellStyle name="Normal GHG whole table 9 4" xfId="26767"/>
    <cellStyle name="Normal GHG whole table 9 4 2" xfId="26768"/>
    <cellStyle name="Normal GHG whole table 9 5" xfId="26769"/>
    <cellStyle name="Normal GHG whole table 9 5 2" xfId="26770"/>
    <cellStyle name="Normal GHG whole table 9 6" xfId="26771"/>
    <cellStyle name="Normal GHG whole table 9 6 2" xfId="26772"/>
    <cellStyle name="Normal GHG whole table 9 7" xfId="26773"/>
    <cellStyle name="Normal GHG whole table 9 7 2" xfId="26774"/>
    <cellStyle name="Normal GHG whole table 9 8" xfId="26775"/>
    <cellStyle name="Normal GHG whole table 9 8 2" xfId="26776"/>
    <cellStyle name="Normal GHG whole table 9 9" xfId="26777"/>
    <cellStyle name="Normal GHG whole table 9 9 2" xfId="26778"/>
    <cellStyle name="Normal GHG-Shade" xfId="26779"/>
    <cellStyle name="Normal GHG-Shade 2" xfId="26780"/>
    <cellStyle name="Normal GHG-Shade 3" xfId="26781"/>
    <cellStyle name="Normal GHG-Shade 3 2" xfId="26782"/>
    <cellStyle name="Normal_AppendixAU" xfId="26783"/>
    <cellStyle name="Note" xfId="55"/>
    <cellStyle name="Note 10" xfId="4141"/>
    <cellStyle name="Note 10 10" xfId="26786"/>
    <cellStyle name="Note 10 10 2" xfId="26787"/>
    <cellStyle name="Note 10 11" xfId="26788"/>
    <cellStyle name="Note 10 11 2" xfId="26789"/>
    <cellStyle name="Note 10 12" xfId="26790"/>
    <cellStyle name="Note 10 12 2" xfId="26791"/>
    <cellStyle name="Note 10 13" xfId="26792"/>
    <cellStyle name="Note 10 13 2" xfId="26793"/>
    <cellStyle name="Note 10 14" xfId="26794"/>
    <cellStyle name="Note 10 14 2" xfId="26795"/>
    <cellStyle name="Note 10 15" xfId="26796"/>
    <cellStyle name="Note 10 15 2" xfId="26797"/>
    <cellStyle name="Note 10 16" xfId="26798"/>
    <cellStyle name="Note 10 16 2" xfId="26799"/>
    <cellStyle name="Note 10 17" xfId="26800"/>
    <cellStyle name="Note 10 17 2" xfId="26801"/>
    <cellStyle name="Note 10 18" xfId="26802"/>
    <cellStyle name="Note 10 18 2" xfId="26803"/>
    <cellStyle name="Note 10 19" xfId="26804"/>
    <cellStyle name="Note 10 19 2" xfId="26805"/>
    <cellStyle name="Note 10 2" xfId="26806"/>
    <cellStyle name="Note 10 2 2" xfId="26807"/>
    <cellStyle name="Note 10 2 2 2" xfId="26808"/>
    <cellStyle name="Note 10 2 3" xfId="26809"/>
    <cellStyle name="Note 10 2 3 2" xfId="26810"/>
    <cellStyle name="Note 10 2 4" xfId="26811"/>
    <cellStyle name="Note 10 2 4 2" xfId="26812"/>
    <cellStyle name="Note 10 2 5" xfId="26813"/>
    <cellStyle name="Note 10 2 5 2" xfId="26814"/>
    <cellStyle name="Note 10 2 6" xfId="26815"/>
    <cellStyle name="Note 10 2 6 2" xfId="26816"/>
    <cellStyle name="Note 10 2 7" xfId="26817"/>
    <cellStyle name="Note 10 20" xfId="26818"/>
    <cellStyle name="Note 10 20 2" xfId="26819"/>
    <cellStyle name="Note 10 21" xfId="26820"/>
    <cellStyle name="Note 10 21 2" xfId="26821"/>
    <cellStyle name="Note 10 22" xfId="26822"/>
    <cellStyle name="Note 10 22 2" xfId="26823"/>
    <cellStyle name="Note 10 23" xfId="26824"/>
    <cellStyle name="Note 10 23 2" xfId="26825"/>
    <cellStyle name="Note 10 24" xfId="26826"/>
    <cellStyle name="Note 10 24 2" xfId="26827"/>
    <cellStyle name="Note 10 25" xfId="26828"/>
    <cellStyle name="Note 10 25 2" xfId="26829"/>
    <cellStyle name="Note 10 26" xfId="26830"/>
    <cellStyle name="Note 10 26 2" xfId="26831"/>
    <cellStyle name="Note 10 27" xfId="26832"/>
    <cellStyle name="Note 10 27 2" xfId="26833"/>
    <cellStyle name="Note 10 28" xfId="26834"/>
    <cellStyle name="Note 10 28 2" xfId="26835"/>
    <cellStyle name="Note 10 29" xfId="26836"/>
    <cellStyle name="Note 10 29 2" xfId="26837"/>
    <cellStyle name="Note 10 3" xfId="26838"/>
    <cellStyle name="Note 10 3 2" xfId="26839"/>
    <cellStyle name="Note 10 3 2 2" xfId="26840"/>
    <cellStyle name="Note 10 3 3" xfId="26841"/>
    <cellStyle name="Note 10 3 3 2" xfId="26842"/>
    <cellStyle name="Note 10 3 4" xfId="26843"/>
    <cellStyle name="Note 10 3 4 2" xfId="26844"/>
    <cellStyle name="Note 10 3 5" xfId="26845"/>
    <cellStyle name="Note 10 3 5 2" xfId="26846"/>
    <cellStyle name="Note 10 3 6" xfId="26847"/>
    <cellStyle name="Note 10 3 6 2" xfId="26848"/>
    <cellStyle name="Note 10 3 7" xfId="26849"/>
    <cellStyle name="Note 10 30" xfId="26850"/>
    <cellStyle name="Note 10 30 2" xfId="26851"/>
    <cellStyle name="Note 10 31" xfId="26852"/>
    <cellStyle name="Note 10 31 2" xfId="26853"/>
    <cellStyle name="Note 10 32" xfId="26854"/>
    <cellStyle name="Note 10 32 2" xfId="26855"/>
    <cellStyle name="Note 10 33" xfId="26856"/>
    <cellStyle name="Note 10 34" xfId="26857"/>
    <cellStyle name="Note 10 35" xfId="26858"/>
    <cellStyle name="Note 10 36" xfId="26859"/>
    <cellStyle name="Note 10 37" xfId="26860"/>
    <cellStyle name="Note 10 38" xfId="26785"/>
    <cellStyle name="Note 10 4" xfId="26861"/>
    <cellStyle name="Note 10 4 2" xfId="26862"/>
    <cellStyle name="Note 10 5" xfId="26863"/>
    <cellStyle name="Note 10 5 2" xfId="26864"/>
    <cellStyle name="Note 10 6" xfId="26865"/>
    <cellStyle name="Note 10 6 2" xfId="26866"/>
    <cellStyle name="Note 10 7" xfId="26867"/>
    <cellStyle name="Note 10 7 2" xfId="26868"/>
    <cellStyle name="Note 10 8" xfId="26869"/>
    <cellStyle name="Note 10 8 2" xfId="26870"/>
    <cellStyle name="Note 10 9" xfId="26871"/>
    <cellStyle name="Note 10 9 2" xfId="26872"/>
    <cellStyle name="Note 11" xfId="26873"/>
    <cellStyle name="Note 11 2" xfId="26874"/>
    <cellStyle name="Note 12" xfId="26875"/>
    <cellStyle name="Note 12 2" xfId="26876"/>
    <cellStyle name="Note 13" xfId="26877"/>
    <cellStyle name="Note 13 2" xfId="26878"/>
    <cellStyle name="Note 14" xfId="26879"/>
    <cellStyle name="Note 14 2" xfId="26880"/>
    <cellStyle name="Note 15" xfId="26881"/>
    <cellStyle name="Note 15 2" xfId="26882"/>
    <cellStyle name="Note 16" xfId="26883"/>
    <cellStyle name="Note 16 2" xfId="26884"/>
    <cellStyle name="Note 17" xfId="26885"/>
    <cellStyle name="Note 17 2" xfId="26886"/>
    <cellStyle name="Note 18" xfId="26887"/>
    <cellStyle name="Note 18 2" xfId="26888"/>
    <cellStyle name="Note 19" xfId="26889"/>
    <cellStyle name="Note 19 2" xfId="26890"/>
    <cellStyle name="Note 2" xfId="128"/>
    <cellStyle name="Note 2 10" xfId="4224"/>
    <cellStyle name="Note 2 10 2" xfId="26893"/>
    <cellStyle name="Note 2 10 3" xfId="26892"/>
    <cellStyle name="Note 2 11" xfId="26894"/>
    <cellStyle name="Note 2 11 2" xfId="26895"/>
    <cellStyle name="Note 2 12" xfId="26896"/>
    <cellStyle name="Note 2 12 2" xfId="26897"/>
    <cellStyle name="Note 2 13" xfId="26898"/>
    <cellStyle name="Note 2 13 2" xfId="26899"/>
    <cellStyle name="Note 2 14" xfId="26900"/>
    <cellStyle name="Note 2 14 2" xfId="26901"/>
    <cellStyle name="Note 2 15" xfId="26902"/>
    <cellStyle name="Note 2 15 2" xfId="26903"/>
    <cellStyle name="Note 2 16" xfId="26904"/>
    <cellStyle name="Note 2 16 2" xfId="26905"/>
    <cellStyle name="Note 2 17" xfId="26906"/>
    <cellStyle name="Note 2 17 2" xfId="26907"/>
    <cellStyle name="Note 2 18" xfId="26908"/>
    <cellStyle name="Note 2 18 2" xfId="26909"/>
    <cellStyle name="Note 2 19" xfId="26910"/>
    <cellStyle name="Note 2 19 2" xfId="26911"/>
    <cellStyle name="Note 2 2" xfId="136"/>
    <cellStyle name="Note 2 2 10" xfId="1045"/>
    <cellStyle name="Note 2 2 10 10" xfId="26914"/>
    <cellStyle name="Note 2 2 10 10 2" xfId="26915"/>
    <cellStyle name="Note 2 2 10 11" xfId="26916"/>
    <cellStyle name="Note 2 2 10 11 2" xfId="26917"/>
    <cellStyle name="Note 2 2 10 12" xfId="26918"/>
    <cellStyle name="Note 2 2 10 12 2" xfId="26919"/>
    <cellStyle name="Note 2 2 10 13" xfId="26920"/>
    <cellStyle name="Note 2 2 10 13 2" xfId="26921"/>
    <cellStyle name="Note 2 2 10 14" xfId="26922"/>
    <cellStyle name="Note 2 2 10 14 2" xfId="26923"/>
    <cellStyle name="Note 2 2 10 15" xfId="26924"/>
    <cellStyle name="Note 2 2 10 15 2" xfId="26925"/>
    <cellStyle name="Note 2 2 10 16" xfId="26926"/>
    <cellStyle name="Note 2 2 10 16 2" xfId="26927"/>
    <cellStyle name="Note 2 2 10 17" xfId="26928"/>
    <cellStyle name="Note 2 2 10 17 2" xfId="26929"/>
    <cellStyle name="Note 2 2 10 18" xfId="26930"/>
    <cellStyle name="Note 2 2 10 18 2" xfId="26931"/>
    <cellStyle name="Note 2 2 10 19" xfId="26932"/>
    <cellStyle name="Note 2 2 10 19 2" xfId="26933"/>
    <cellStyle name="Note 2 2 10 2" xfId="2115"/>
    <cellStyle name="Note 2 2 10 2 2" xfId="26935"/>
    <cellStyle name="Note 2 2 10 2 2 2" xfId="26936"/>
    <cellStyle name="Note 2 2 10 2 3" xfId="26937"/>
    <cellStyle name="Note 2 2 10 2 3 2" xfId="26938"/>
    <cellStyle name="Note 2 2 10 2 4" xfId="26939"/>
    <cellStyle name="Note 2 2 10 2 4 2" xfId="26940"/>
    <cellStyle name="Note 2 2 10 2 5" xfId="26941"/>
    <cellStyle name="Note 2 2 10 2 5 2" xfId="26942"/>
    <cellStyle name="Note 2 2 10 2 6" xfId="26943"/>
    <cellStyle name="Note 2 2 10 2 6 2" xfId="26944"/>
    <cellStyle name="Note 2 2 10 2 7" xfId="26945"/>
    <cellStyle name="Note 2 2 10 2 8" xfId="26934"/>
    <cellStyle name="Note 2 2 10 20" xfId="26946"/>
    <cellStyle name="Note 2 2 10 20 2" xfId="26947"/>
    <cellStyle name="Note 2 2 10 21" xfId="26948"/>
    <cellStyle name="Note 2 2 10 21 2" xfId="26949"/>
    <cellStyle name="Note 2 2 10 22" xfId="26950"/>
    <cellStyle name="Note 2 2 10 22 2" xfId="26951"/>
    <cellStyle name="Note 2 2 10 23" xfId="26952"/>
    <cellStyle name="Note 2 2 10 23 2" xfId="26953"/>
    <cellStyle name="Note 2 2 10 24" xfId="26954"/>
    <cellStyle name="Note 2 2 10 24 2" xfId="26955"/>
    <cellStyle name="Note 2 2 10 25" xfId="26956"/>
    <cellStyle name="Note 2 2 10 25 2" xfId="26957"/>
    <cellStyle name="Note 2 2 10 26" xfId="26958"/>
    <cellStyle name="Note 2 2 10 26 2" xfId="26959"/>
    <cellStyle name="Note 2 2 10 27" xfId="26960"/>
    <cellStyle name="Note 2 2 10 27 2" xfId="26961"/>
    <cellStyle name="Note 2 2 10 28" xfId="26962"/>
    <cellStyle name="Note 2 2 10 28 2" xfId="26963"/>
    <cellStyle name="Note 2 2 10 29" xfId="26964"/>
    <cellStyle name="Note 2 2 10 29 2" xfId="26965"/>
    <cellStyle name="Note 2 2 10 3" xfId="26966"/>
    <cellStyle name="Note 2 2 10 3 2" xfId="26967"/>
    <cellStyle name="Note 2 2 10 3 2 2" xfId="26968"/>
    <cellStyle name="Note 2 2 10 3 3" xfId="26969"/>
    <cellStyle name="Note 2 2 10 3 3 2" xfId="26970"/>
    <cellStyle name="Note 2 2 10 3 4" xfId="26971"/>
    <cellStyle name="Note 2 2 10 3 4 2" xfId="26972"/>
    <cellStyle name="Note 2 2 10 3 5" xfId="26973"/>
    <cellStyle name="Note 2 2 10 3 5 2" xfId="26974"/>
    <cellStyle name="Note 2 2 10 3 6" xfId="26975"/>
    <cellStyle name="Note 2 2 10 3 6 2" xfId="26976"/>
    <cellStyle name="Note 2 2 10 3 7" xfId="26977"/>
    <cellStyle name="Note 2 2 10 30" xfId="26978"/>
    <cellStyle name="Note 2 2 10 30 2" xfId="26979"/>
    <cellStyle name="Note 2 2 10 31" xfId="26980"/>
    <cellStyle name="Note 2 2 10 31 2" xfId="26981"/>
    <cellStyle name="Note 2 2 10 32" xfId="26982"/>
    <cellStyle name="Note 2 2 10 32 2" xfId="26983"/>
    <cellStyle name="Note 2 2 10 33" xfId="26984"/>
    <cellStyle name="Note 2 2 10 34" xfId="26985"/>
    <cellStyle name="Note 2 2 10 35" xfId="26986"/>
    <cellStyle name="Note 2 2 10 36" xfId="26987"/>
    <cellStyle name="Note 2 2 10 37" xfId="26988"/>
    <cellStyle name="Note 2 2 10 38" xfId="26913"/>
    <cellStyle name="Note 2 2 10 39" xfId="3561"/>
    <cellStyle name="Note 2 2 10 4" xfId="26989"/>
    <cellStyle name="Note 2 2 10 4 2" xfId="26990"/>
    <cellStyle name="Note 2 2 10 5" xfId="26991"/>
    <cellStyle name="Note 2 2 10 5 2" xfId="26992"/>
    <cellStyle name="Note 2 2 10 6" xfId="26993"/>
    <cellStyle name="Note 2 2 10 6 2" xfId="26994"/>
    <cellStyle name="Note 2 2 10 7" xfId="26995"/>
    <cellStyle name="Note 2 2 10 7 2" xfId="26996"/>
    <cellStyle name="Note 2 2 10 8" xfId="26997"/>
    <cellStyle name="Note 2 2 10 8 2" xfId="26998"/>
    <cellStyle name="Note 2 2 10 9" xfId="26999"/>
    <cellStyle name="Note 2 2 10 9 2" xfId="27000"/>
    <cellStyle name="Note 2 2 11" xfId="1046"/>
    <cellStyle name="Note 2 2 11 10" xfId="27002"/>
    <cellStyle name="Note 2 2 11 10 2" xfId="27003"/>
    <cellStyle name="Note 2 2 11 11" xfId="27004"/>
    <cellStyle name="Note 2 2 11 11 2" xfId="27005"/>
    <cellStyle name="Note 2 2 11 12" xfId="27006"/>
    <cellStyle name="Note 2 2 11 12 2" xfId="27007"/>
    <cellStyle name="Note 2 2 11 13" xfId="27008"/>
    <cellStyle name="Note 2 2 11 13 2" xfId="27009"/>
    <cellStyle name="Note 2 2 11 14" xfId="27010"/>
    <cellStyle name="Note 2 2 11 14 2" xfId="27011"/>
    <cellStyle name="Note 2 2 11 15" xfId="27012"/>
    <cellStyle name="Note 2 2 11 15 2" xfId="27013"/>
    <cellStyle name="Note 2 2 11 16" xfId="27014"/>
    <cellStyle name="Note 2 2 11 16 2" xfId="27015"/>
    <cellStyle name="Note 2 2 11 17" xfId="27016"/>
    <cellStyle name="Note 2 2 11 17 2" xfId="27017"/>
    <cellStyle name="Note 2 2 11 18" xfId="27018"/>
    <cellStyle name="Note 2 2 11 18 2" xfId="27019"/>
    <cellStyle name="Note 2 2 11 19" xfId="27020"/>
    <cellStyle name="Note 2 2 11 19 2" xfId="27021"/>
    <cellStyle name="Note 2 2 11 2" xfId="2116"/>
    <cellStyle name="Note 2 2 11 2 2" xfId="27023"/>
    <cellStyle name="Note 2 2 11 2 2 2" xfId="27024"/>
    <cellStyle name="Note 2 2 11 2 3" xfId="27025"/>
    <cellStyle name="Note 2 2 11 2 3 2" xfId="27026"/>
    <cellStyle name="Note 2 2 11 2 4" xfId="27027"/>
    <cellStyle name="Note 2 2 11 2 4 2" xfId="27028"/>
    <cellStyle name="Note 2 2 11 2 5" xfId="27029"/>
    <cellStyle name="Note 2 2 11 2 5 2" xfId="27030"/>
    <cellStyle name="Note 2 2 11 2 6" xfId="27031"/>
    <cellStyle name="Note 2 2 11 2 6 2" xfId="27032"/>
    <cellStyle name="Note 2 2 11 2 7" xfId="27033"/>
    <cellStyle name="Note 2 2 11 2 8" xfId="27022"/>
    <cellStyle name="Note 2 2 11 20" xfId="27034"/>
    <cellStyle name="Note 2 2 11 20 2" xfId="27035"/>
    <cellStyle name="Note 2 2 11 21" xfId="27036"/>
    <cellStyle name="Note 2 2 11 21 2" xfId="27037"/>
    <cellStyle name="Note 2 2 11 22" xfId="27038"/>
    <cellStyle name="Note 2 2 11 22 2" xfId="27039"/>
    <cellStyle name="Note 2 2 11 23" xfId="27040"/>
    <cellStyle name="Note 2 2 11 23 2" xfId="27041"/>
    <cellStyle name="Note 2 2 11 24" xfId="27042"/>
    <cellStyle name="Note 2 2 11 24 2" xfId="27043"/>
    <cellStyle name="Note 2 2 11 25" xfId="27044"/>
    <cellStyle name="Note 2 2 11 25 2" xfId="27045"/>
    <cellStyle name="Note 2 2 11 26" xfId="27046"/>
    <cellStyle name="Note 2 2 11 26 2" xfId="27047"/>
    <cellStyle name="Note 2 2 11 27" xfId="27048"/>
    <cellStyle name="Note 2 2 11 27 2" xfId="27049"/>
    <cellStyle name="Note 2 2 11 28" xfId="27050"/>
    <cellStyle name="Note 2 2 11 28 2" xfId="27051"/>
    <cellStyle name="Note 2 2 11 29" xfId="27052"/>
    <cellStyle name="Note 2 2 11 29 2" xfId="27053"/>
    <cellStyle name="Note 2 2 11 3" xfId="27054"/>
    <cellStyle name="Note 2 2 11 3 2" xfId="27055"/>
    <cellStyle name="Note 2 2 11 3 2 2" xfId="27056"/>
    <cellStyle name="Note 2 2 11 3 3" xfId="27057"/>
    <cellStyle name="Note 2 2 11 3 3 2" xfId="27058"/>
    <cellStyle name="Note 2 2 11 3 4" xfId="27059"/>
    <cellStyle name="Note 2 2 11 3 4 2" xfId="27060"/>
    <cellStyle name="Note 2 2 11 3 5" xfId="27061"/>
    <cellStyle name="Note 2 2 11 3 5 2" xfId="27062"/>
    <cellStyle name="Note 2 2 11 3 6" xfId="27063"/>
    <cellStyle name="Note 2 2 11 3 6 2" xfId="27064"/>
    <cellStyle name="Note 2 2 11 3 7" xfId="27065"/>
    <cellStyle name="Note 2 2 11 30" xfId="27066"/>
    <cellStyle name="Note 2 2 11 30 2" xfId="27067"/>
    <cellStyle name="Note 2 2 11 31" xfId="27068"/>
    <cellStyle name="Note 2 2 11 31 2" xfId="27069"/>
    <cellStyle name="Note 2 2 11 32" xfId="27070"/>
    <cellStyle name="Note 2 2 11 32 2" xfId="27071"/>
    <cellStyle name="Note 2 2 11 33" xfId="27072"/>
    <cellStyle name="Note 2 2 11 34" xfId="27073"/>
    <cellStyle name="Note 2 2 11 35" xfId="27074"/>
    <cellStyle name="Note 2 2 11 36" xfId="27075"/>
    <cellStyle name="Note 2 2 11 37" xfId="27076"/>
    <cellStyle name="Note 2 2 11 38" xfId="27001"/>
    <cellStyle name="Note 2 2 11 39" xfId="3562"/>
    <cellStyle name="Note 2 2 11 4" xfId="27077"/>
    <cellStyle name="Note 2 2 11 4 2" xfId="27078"/>
    <cellStyle name="Note 2 2 11 5" xfId="27079"/>
    <cellStyle name="Note 2 2 11 5 2" xfId="27080"/>
    <cellStyle name="Note 2 2 11 6" xfId="27081"/>
    <cellStyle name="Note 2 2 11 6 2" xfId="27082"/>
    <cellStyle name="Note 2 2 11 7" xfId="27083"/>
    <cellStyle name="Note 2 2 11 7 2" xfId="27084"/>
    <cellStyle name="Note 2 2 11 8" xfId="27085"/>
    <cellStyle name="Note 2 2 11 8 2" xfId="27086"/>
    <cellStyle name="Note 2 2 11 9" xfId="27087"/>
    <cellStyle name="Note 2 2 11 9 2" xfId="27088"/>
    <cellStyle name="Note 2 2 12" xfId="1047"/>
    <cellStyle name="Note 2 2 12 10" xfId="3563"/>
    <cellStyle name="Note 2 2 12 2" xfId="2117"/>
    <cellStyle name="Note 2 2 12 2 2" xfId="27091"/>
    <cellStyle name="Note 2 2 12 2 3" xfId="27090"/>
    <cellStyle name="Note 2 2 12 3" xfId="27092"/>
    <cellStyle name="Note 2 2 12 3 2" xfId="27093"/>
    <cellStyle name="Note 2 2 12 4" xfId="27094"/>
    <cellStyle name="Note 2 2 12 4 2" xfId="27095"/>
    <cellStyle name="Note 2 2 12 5" xfId="27096"/>
    <cellStyle name="Note 2 2 12 5 2" xfId="27097"/>
    <cellStyle name="Note 2 2 12 6" xfId="27098"/>
    <cellStyle name="Note 2 2 12 6 2" xfId="27099"/>
    <cellStyle name="Note 2 2 12 7" xfId="27100"/>
    <cellStyle name="Note 2 2 12 7 2" xfId="27101"/>
    <cellStyle name="Note 2 2 12 8" xfId="27102"/>
    <cellStyle name="Note 2 2 12 9" xfId="27089"/>
    <cellStyle name="Note 2 2 13" xfId="4232"/>
    <cellStyle name="Note 2 2 13 2" xfId="27104"/>
    <cellStyle name="Note 2 2 13 2 2" xfId="27105"/>
    <cellStyle name="Note 2 2 13 3" xfId="27106"/>
    <cellStyle name="Note 2 2 13 3 2" xfId="27107"/>
    <cellStyle name="Note 2 2 13 4" xfId="27108"/>
    <cellStyle name="Note 2 2 13 4 2" xfId="27109"/>
    <cellStyle name="Note 2 2 13 5" xfId="27110"/>
    <cellStyle name="Note 2 2 13 5 2" xfId="27111"/>
    <cellStyle name="Note 2 2 13 6" xfId="27112"/>
    <cellStyle name="Note 2 2 13 6 2" xfId="27113"/>
    <cellStyle name="Note 2 2 13 7" xfId="27114"/>
    <cellStyle name="Note 2 2 13 8" xfId="27103"/>
    <cellStyle name="Note 2 2 14" xfId="27115"/>
    <cellStyle name="Note 2 2 14 2" xfId="27116"/>
    <cellStyle name="Note 2 2 14 2 2" xfId="27117"/>
    <cellStyle name="Note 2 2 14 3" xfId="27118"/>
    <cellStyle name="Note 2 2 14 3 2" xfId="27119"/>
    <cellStyle name="Note 2 2 14 4" xfId="27120"/>
    <cellStyle name="Note 2 2 14 4 2" xfId="27121"/>
    <cellStyle name="Note 2 2 14 5" xfId="27122"/>
    <cellStyle name="Note 2 2 14 5 2" xfId="27123"/>
    <cellStyle name="Note 2 2 14 6" xfId="27124"/>
    <cellStyle name="Note 2 2 14 6 2" xfId="27125"/>
    <cellStyle name="Note 2 2 14 7" xfId="27126"/>
    <cellStyle name="Note 2 2 15" xfId="27127"/>
    <cellStyle name="Note 2 2 15 2" xfId="27128"/>
    <cellStyle name="Note 2 2 16" xfId="27129"/>
    <cellStyle name="Note 2 2 16 2" xfId="27130"/>
    <cellStyle name="Note 2 2 17" xfId="27131"/>
    <cellStyle name="Note 2 2 17 2" xfId="27132"/>
    <cellStyle name="Note 2 2 18" xfId="27133"/>
    <cellStyle name="Note 2 2 18 2" xfId="27134"/>
    <cellStyle name="Note 2 2 19" xfId="27135"/>
    <cellStyle name="Note 2 2 19 2" xfId="27136"/>
    <cellStyle name="Note 2 2 2" xfId="206"/>
    <cellStyle name="Note 2 2 2 10" xfId="4332"/>
    <cellStyle name="Note 2 2 2 10 2" xfId="27139"/>
    <cellStyle name="Note 2 2 2 10 3" xfId="27138"/>
    <cellStyle name="Note 2 2 2 11" xfId="27140"/>
    <cellStyle name="Note 2 2 2 11 2" xfId="27141"/>
    <cellStyle name="Note 2 2 2 12" xfId="27142"/>
    <cellStyle name="Note 2 2 2 12 2" xfId="27143"/>
    <cellStyle name="Note 2 2 2 13" xfId="27144"/>
    <cellStyle name="Note 2 2 2 13 2" xfId="27145"/>
    <cellStyle name="Note 2 2 2 14" xfId="27146"/>
    <cellStyle name="Note 2 2 2 14 2" xfId="27147"/>
    <cellStyle name="Note 2 2 2 15" xfId="27148"/>
    <cellStyle name="Note 2 2 2 15 2" xfId="27149"/>
    <cellStyle name="Note 2 2 2 16" xfId="27150"/>
    <cellStyle name="Note 2 2 2 16 2" xfId="27151"/>
    <cellStyle name="Note 2 2 2 17" xfId="27152"/>
    <cellStyle name="Note 2 2 2 17 2" xfId="27153"/>
    <cellStyle name="Note 2 2 2 18" xfId="27154"/>
    <cellStyle name="Note 2 2 2 18 2" xfId="27155"/>
    <cellStyle name="Note 2 2 2 19" xfId="27156"/>
    <cellStyle name="Note 2 2 2 19 2" xfId="27157"/>
    <cellStyle name="Note 2 2 2 2" xfId="329"/>
    <cellStyle name="Note 2 2 2 2 10" xfId="2854"/>
    <cellStyle name="Note 2 2 2 2 2" xfId="531"/>
    <cellStyle name="Note 2 2 2 2 2 2" xfId="1048"/>
    <cellStyle name="Note 2 2 2 2 2 2 2" xfId="2118"/>
    <cellStyle name="Note 2 2 2 2 2 2 3" xfId="27160"/>
    <cellStyle name="Note 2 2 2 2 2 2 4" xfId="3564"/>
    <cellStyle name="Note 2 2 2 2 2 3" xfId="1656"/>
    <cellStyle name="Note 2 2 2 2 2 4" xfId="27159"/>
    <cellStyle name="Note 2 2 2 2 2 5" xfId="3048"/>
    <cellStyle name="Note 2 2 2 2 3" xfId="1049"/>
    <cellStyle name="Note 2 2 2 2 3 2" xfId="2119"/>
    <cellStyle name="Note 2 2 2 2 3 2 2" xfId="27162"/>
    <cellStyle name="Note 2 2 2 2 3 3" xfId="27161"/>
    <cellStyle name="Note 2 2 2 2 3 4" xfId="3565"/>
    <cellStyle name="Note 2 2 2 2 4" xfId="1050"/>
    <cellStyle name="Note 2 2 2 2 4 2" xfId="2120"/>
    <cellStyle name="Note 2 2 2 2 4 2 2" xfId="27164"/>
    <cellStyle name="Note 2 2 2 2 4 3" xfId="27163"/>
    <cellStyle name="Note 2 2 2 2 4 4" xfId="3566"/>
    <cellStyle name="Note 2 2 2 2 5" xfId="1051"/>
    <cellStyle name="Note 2 2 2 2 5 2" xfId="2121"/>
    <cellStyle name="Note 2 2 2 2 5 2 2" xfId="27166"/>
    <cellStyle name="Note 2 2 2 2 5 3" xfId="27165"/>
    <cellStyle name="Note 2 2 2 2 5 4" xfId="3567"/>
    <cellStyle name="Note 2 2 2 2 6" xfId="721"/>
    <cellStyle name="Note 2 2 2 2 6 2" xfId="1839"/>
    <cellStyle name="Note 2 2 2 2 6 2 2" xfId="27168"/>
    <cellStyle name="Note 2 2 2 2 6 3" xfId="27167"/>
    <cellStyle name="Note 2 2 2 2 6 4" xfId="3238"/>
    <cellStyle name="Note 2 2 2 2 7" xfId="1522"/>
    <cellStyle name="Note 2 2 2 2 7 2" xfId="27170"/>
    <cellStyle name="Note 2 2 2 2 7 3" xfId="27169"/>
    <cellStyle name="Note 2 2 2 2 8" xfId="27171"/>
    <cellStyle name="Note 2 2 2 2 9" xfId="27158"/>
    <cellStyle name="Note 2 2 2 20" xfId="27172"/>
    <cellStyle name="Note 2 2 2 20 2" xfId="27173"/>
    <cellStyle name="Note 2 2 2 21" xfId="27174"/>
    <cellStyle name="Note 2 2 2 21 2" xfId="27175"/>
    <cellStyle name="Note 2 2 2 22" xfId="27176"/>
    <cellStyle name="Note 2 2 2 22 2" xfId="27177"/>
    <cellStyle name="Note 2 2 2 23" xfId="27178"/>
    <cellStyle name="Note 2 2 2 23 2" xfId="27179"/>
    <cellStyle name="Note 2 2 2 24" xfId="27180"/>
    <cellStyle name="Note 2 2 2 24 2" xfId="27181"/>
    <cellStyle name="Note 2 2 2 25" xfId="27182"/>
    <cellStyle name="Note 2 2 2 25 2" xfId="27183"/>
    <cellStyle name="Note 2 2 2 26" xfId="27184"/>
    <cellStyle name="Note 2 2 2 26 2" xfId="27185"/>
    <cellStyle name="Note 2 2 2 27" xfId="27186"/>
    <cellStyle name="Note 2 2 2 27 2" xfId="27187"/>
    <cellStyle name="Note 2 2 2 28" xfId="27188"/>
    <cellStyle name="Note 2 2 2 28 2" xfId="27189"/>
    <cellStyle name="Note 2 2 2 29" xfId="27190"/>
    <cellStyle name="Note 2 2 2 29 2" xfId="27191"/>
    <cellStyle name="Note 2 2 2 3" xfId="427"/>
    <cellStyle name="Note 2 2 2 3 2" xfId="613"/>
    <cellStyle name="Note 2 2 2 3 2 2" xfId="1731"/>
    <cellStyle name="Note 2 2 2 3 2 2 2" xfId="27194"/>
    <cellStyle name="Note 2 2 2 3 2 3" xfId="27193"/>
    <cellStyle name="Note 2 2 2 3 2 4" xfId="3130"/>
    <cellStyle name="Note 2 2 2 3 3" xfId="1052"/>
    <cellStyle name="Note 2 2 2 3 3 2" xfId="2122"/>
    <cellStyle name="Note 2 2 2 3 3 2 2" xfId="27196"/>
    <cellStyle name="Note 2 2 2 3 3 3" xfId="27195"/>
    <cellStyle name="Note 2 2 2 3 3 4" xfId="3568"/>
    <cellStyle name="Note 2 2 2 3 4" xfId="1053"/>
    <cellStyle name="Note 2 2 2 3 4 2" xfId="2123"/>
    <cellStyle name="Note 2 2 2 3 4 2 2" xfId="27198"/>
    <cellStyle name="Note 2 2 2 3 4 3" xfId="27197"/>
    <cellStyle name="Note 2 2 2 3 4 4" xfId="3569"/>
    <cellStyle name="Note 2 2 2 3 5" xfId="1054"/>
    <cellStyle name="Note 2 2 2 3 5 2" xfId="2124"/>
    <cellStyle name="Note 2 2 2 3 5 2 2" xfId="27200"/>
    <cellStyle name="Note 2 2 2 3 5 3" xfId="27199"/>
    <cellStyle name="Note 2 2 2 3 5 4" xfId="3570"/>
    <cellStyle name="Note 2 2 2 3 6" xfId="799"/>
    <cellStyle name="Note 2 2 2 3 6 2" xfId="4604"/>
    <cellStyle name="Note 2 2 2 3 6 2 2" xfId="27202"/>
    <cellStyle name="Note 2 2 2 3 6 3" xfId="27201"/>
    <cellStyle name="Note 2 2 2 3 6 4" xfId="3316"/>
    <cellStyle name="Note 2 2 2 3 7" xfId="4499"/>
    <cellStyle name="Note 2 2 2 3 7 2" xfId="27203"/>
    <cellStyle name="Note 2 2 2 3 8" xfId="27192"/>
    <cellStyle name="Note 2 2 2 3 9" xfId="2947"/>
    <cellStyle name="Note 2 2 2 30" xfId="27204"/>
    <cellStyle name="Note 2 2 2 30 2" xfId="27205"/>
    <cellStyle name="Note 2 2 2 31" xfId="27206"/>
    <cellStyle name="Note 2 2 2 31 2" xfId="27207"/>
    <cellStyle name="Note 2 2 2 32" xfId="27208"/>
    <cellStyle name="Note 2 2 2 32 2" xfId="27209"/>
    <cellStyle name="Note 2 2 2 33" xfId="27210"/>
    <cellStyle name="Note 2 2 2 33 2" xfId="27211"/>
    <cellStyle name="Note 2 2 2 34" xfId="27212"/>
    <cellStyle name="Note 2 2 2 35" xfId="27213"/>
    <cellStyle name="Note 2 2 2 36" xfId="27214"/>
    <cellStyle name="Note 2 2 2 37" xfId="27215"/>
    <cellStyle name="Note 2 2 2 38" xfId="27216"/>
    <cellStyle name="Note 2 2 2 39" xfId="27137"/>
    <cellStyle name="Note 2 2 2 4" xfId="481"/>
    <cellStyle name="Note 2 2 2 4 2" xfId="664"/>
    <cellStyle name="Note 2 2 2 4 2 2" xfId="1782"/>
    <cellStyle name="Note 2 2 2 4 2 2 2" xfId="27219"/>
    <cellStyle name="Note 2 2 2 4 2 3" xfId="27218"/>
    <cellStyle name="Note 2 2 2 4 2 4" xfId="3181"/>
    <cellStyle name="Note 2 2 2 4 3" xfId="1055"/>
    <cellStyle name="Note 2 2 2 4 3 2" xfId="2125"/>
    <cellStyle name="Note 2 2 2 4 3 2 2" xfId="27221"/>
    <cellStyle name="Note 2 2 2 4 3 3" xfId="27220"/>
    <cellStyle name="Note 2 2 2 4 3 4" xfId="3571"/>
    <cellStyle name="Note 2 2 2 4 4" xfId="1056"/>
    <cellStyle name="Note 2 2 2 4 4 2" xfId="2126"/>
    <cellStyle name="Note 2 2 2 4 4 2 2" xfId="27223"/>
    <cellStyle name="Note 2 2 2 4 4 3" xfId="27222"/>
    <cellStyle name="Note 2 2 2 4 4 4" xfId="3572"/>
    <cellStyle name="Note 2 2 2 4 5" xfId="1057"/>
    <cellStyle name="Note 2 2 2 4 5 2" xfId="2127"/>
    <cellStyle name="Note 2 2 2 4 5 2 2" xfId="27225"/>
    <cellStyle name="Note 2 2 2 4 5 3" xfId="27224"/>
    <cellStyle name="Note 2 2 2 4 5 4" xfId="3573"/>
    <cellStyle name="Note 2 2 2 4 6" xfId="1612"/>
    <cellStyle name="Note 2 2 2 4 6 2" xfId="27227"/>
    <cellStyle name="Note 2 2 2 4 6 3" xfId="27226"/>
    <cellStyle name="Note 2 2 2 4 7" xfId="27228"/>
    <cellStyle name="Note 2 2 2 4 8" xfId="27217"/>
    <cellStyle name="Note 2 2 2 4 9" xfId="2998"/>
    <cellStyle name="Note 2 2 2 40" xfId="2739"/>
    <cellStyle name="Note 2 2 2 5" xfId="272"/>
    <cellStyle name="Note 2 2 2 5 2" xfId="1058"/>
    <cellStyle name="Note 2 2 2 5 2 2" xfId="2128"/>
    <cellStyle name="Note 2 2 2 5 2 3" xfId="27230"/>
    <cellStyle name="Note 2 2 2 5 2 4" xfId="3574"/>
    <cellStyle name="Note 2 2 2 5 3" xfId="1491"/>
    <cellStyle name="Note 2 2 2 5 4" xfId="27229"/>
    <cellStyle name="Note 2 2 2 5 5" xfId="2823"/>
    <cellStyle name="Note 2 2 2 6" xfId="500"/>
    <cellStyle name="Note 2 2 2 6 2" xfId="1059"/>
    <cellStyle name="Note 2 2 2 6 2 2" xfId="2129"/>
    <cellStyle name="Note 2 2 2 6 2 3" xfId="27232"/>
    <cellStyle name="Note 2 2 2 6 2 4" xfId="3575"/>
    <cellStyle name="Note 2 2 2 6 3" xfId="1626"/>
    <cellStyle name="Note 2 2 2 6 4" xfId="27231"/>
    <cellStyle name="Note 2 2 2 6 5" xfId="3017"/>
    <cellStyle name="Note 2 2 2 7" xfId="1060"/>
    <cellStyle name="Note 2 2 2 7 2" xfId="2130"/>
    <cellStyle name="Note 2 2 2 7 2 2" xfId="27234"/>
    <cellStyle name="Note 2 2 2 7 3" xfId="27233"/>
    <cellStyle name="Note 2 2 2 7 4" xfId="3576"/>
    <cellStyle name="Note 2 2 2 8" xfId="1061"/>
    <cellStyle name="Note 2 2 2 8 2" xfId="2131"/>
    <cellStyle name="Note 2 2 2 8 2 2" xfId="27236"/>
    <cellStyle name="Note 2 2 2 8 3" xfId="27235"/>
    <cellStyle name="Note 2 2 2 8 4" xfId="3577"/>
    <cellStyle name="Note 2 2 2 9" xfId="694"/>
    <cellStyle name="Note 2 2 2 9 2" xfId="1812"/>
    <cellStyle name="Note 2 2 2 9 2 2" xfId="27238"/>
    <cellStyle name="Note 2 2 2 9 3" xfId="27237"/>
    <cellStyle name="Note 2 2 2 9 4" xfId="3211"/>
    <cellStyle name="Note 2 2 20" xfId="27239"/>
    <cellStyle name="Note 2 2 20 2" xfId="27240"/>
    <cellStyle name="Note 2 2 21" xfId="27241"/>
    <cellStyle name="Note 2 2 21 2" xfId="27242"/>
    <cellStyle name="Note 2 2 22" xfId="27243"/>
    <cellStyle name="Note 2 2 22 2" xfId="27244"/>
    <cellStyle name="Note 2 2 23" xfId="27245"/>
    <cellStyle name="Note 2 2 23 2" xfId="27246"/>
    <cellStyle name="Note 2 2 24" xfId="27247"/>
    <cellStyle name="Note 2 2 24 2" xfId="27248"/>
    <cellStyle name="Note 2 2 25" xfId="27249"/>
    <cellStyle name="Note 2 2 25 2" xfId="27250"/>
    <cellStyle name="Note 2 2 26" xfId="27251"/>
    <cellStyle name="Note 2 2 26 2" xfId="27252"/>
    <cellStyle name="Note 2 2 27" xfId="27253"/>
    <cellStyle name="Note 2 2 27 2" xfId="27254"/>
    <cellStyle name="Note 2 2 28" xfId="27255"/>
    <cellStyle name="Note 2 2 28 2" xfId="27256"/>
    <cellStyle name="Note 2 2 29" xfId="27257"/>
    <cellStyle name="Note 2 2 29 2" xfId="27258"/>
    <cellStyle name="Note 2 2 3" xfId="315"/>
    <cellStyle name="Note 2 2 3 10" xfId="27260"/>
    <cellStyle name="Note 2 2 3 10 2" xfId="27261"/>
    <cellStyle name="Note 2 2 3 11" xfId="27262"/>
    <cellStyle name="Note 2 2 3 11 2" xfId="27263"/>
    <cellStyle name="Note 2 2 3 12" xfId="27264"/>
    <cellStyle name="Note 2 2 3 12 2" xfId="27265"/>
    <cellStyle name="Note 2 2 3 13" xfId="27266"/>
    <cellStyle name="Note 2 2 3 13 2" xfId="27267"/>
    <cellStyle name="Note 2 2 3 14" xfId="27268"/>
    <cellStyle name="Note 2 2 3 14 2" xfId="27269"/>
    <cellStyle name="Note 2 2 3 15" xfId="27270"/>
    <cellStyle name="Note 2 2 3 15 2" xfId="27271"/>
    <cellStyle name="Note 2 2 3 16" xfId="27272"/>
    <cellStyle name="Note 2 2 3 16 2" xfId="27273"/>
    <cellStyle name="Note 2 2 3 17" xfId="27274"/>
    <cellStyle name="Note 2 2 3 17 2" xfId="27275"/>
    <cellStyle name="Note 2 2 3 18" xfId="27276"/>
    <cellStyle name="Note 2 2 3 18 2" xfId="27277"/>
    <cellStyle name="Note 2 2 3 19" xfId="27278"/>
    <cellStyle name="Note 2 2 3 19 2" xfId="27279"/>
    <cellStyle name="Note 2 2 3 2" xfId="413"/>
    <cellStyle name="Note 2 2 3 2 10" xfId="2934"/>
    <cellStyle name="Note 2 2 3 2 2" xfId="600"/>
    <cellStyle name="Note 2 2 3 2 2 2" xfId="1719"/>
    <cellStyle name="Note 2 2 3 2 2 2 2" xfId="27282"/>
    <cellStyle name="Note 2 2 3 2 2 3" xfId="27281"/>
    <cellStyle name="Note 2 2 3 2 2 4" xfId="3117"/>
    <cellStyle name="Note 2 2 3 2 3" xfId="1062"/>
    <cellStyle name="Note 2 2 3 2 3 2" xfId="2132"/>
    <cellStyle name="Note 2 2 3 2 3 2 2" xfId="27284"/>
    <cellStyle name="Note 2 2 3 2 3 3" xfId="27283"/>
    <cellStyle name="Note 2 2 3 2 3 4" xfId="3578"/>
    <cellStyle name="Note 2 2 3 2 4" xfId="1063"/>
    <cellStyle name="Note 2 2 3 2 4 2" xfId="2133"/>
    <cellStyle name="Note 2 2 3 2 4 2 2" xfId="27286"/>
    <cellStyle name="Note 2 2 3 2 4 3" xfId="27285"/>
    <cellStyle name="Note 2 2 3 2 4 4" xfId="3579"/>
    <cellStyle name="Note 2 2 3 2 5" xfId="1064"/>
    <cellStyle name="Note 2 2 3 2 5 2" xfId="2134"/>
    <cellStyle name="Note 2 2 3 2 5 2 2" xfId="27288"/>
    <cellStyle name="Note 2 2 3 2 5 3" xfId="27287"/>
    <cellStyle name="Note 2 2 3 2 5 4" xfId="3580"/>
    <cellStyle name="Note 2 2 3 2 6" xfId="789"/>
    <cellStyle name="Note 2 2 3 2 6 2" xfId="4594"/>
    <cellStyle name="Note 2 2 3 2 6 2 2" xfId="27290"/>
    <cellStyle name="Note 2 2 3 2 6 3" xfId="27289"/>
    <cellStyle name="Note 2 2 3 2 6 4" xfId="3306"/>
    <cellStyle name="Note 2 2 3 2 7" xfId="4488"/>
    <cellStyle name="Note 2 2 3 2 7 2" xfId="27292"/>
    <cellStyle name="Note 2 2 3 2 7 3" xfId="27291"/>
    <cellStyle name="Note 2 2 3 2 8" xfId="27293"/>
    <cellStyle name="Note 2 2 3 2 9" xfId="27280"/>
    <cellStyle name="Note 2 2 3 20" xfId="27294"/>
    <cellStyle name="Note 2 2 3 20 2" xfId="27295"/>
    <cellStyle name="Note 2 2 3 21" xfId="27296"/>
    <cellStyle name="Note 2 2 3 21 2" xfId="27297"/>
    <cellStyle name="Note 2 2 3 22" xfId="27298"/>
    <cellStyle name="Note 2 2 3 22 2" xfId="27299"/>
    <cellStyle name="Note 2 2 3 23" xfId="27300"/>
    <cellStyle name="Note 2 2 3 23 2" xfId="27301"/>
    <cellStyle name="Note 2 2 3 24" xfId="27302"/>
    <cellStyle name="Note 2 2 3 24 2" xfId="27303"/>
    <cellStyle name="Note 2 2 3 25" xfId="27304"/>
    <cellStyle name="Note 2 2 3 25 2" xfId="27305"/>
    <cellStyle name="Note 2 2 3 26" xfId="27306"/>
    <cellStyle name="Note 2 2 3 26 2" xfId="27307"/>
    <cellStyle name="Note 2 2 3 27" xfId="27308"/>
    <cellStyle name="Note 2 2 3 27 2" xfId="27309"/>
    <cellStyle name="Note 2 2 3 28" xfId="27310"/>
    <cellStyle name="Note 2 2 3 28 2" xfId="27311"/>
    <cellStyle name="Note 2 2 3 29" xfId="27312"/>
    <cellStyle name="Note 2 2 3 29 2" xfId="27313"/>
    <cellStyle name="Note 2 2 3 3" xfId="470"/>
    <cellStyle name="Note 2 2 3 3 2" xfId="654"/>
    <cellStyle name="Note 2 2 3 3 2 2" xfId="1772"/>
    <cellStyle name="Note 2 2 3 3 2 2 2" xfId="27316"/>
    <cellStyle name="Note 2 2 3 3 2 3" xfId="27315"/>
    <cellStyle name="Note 2 2 3 3 2 4" xfId="3171"/>
    <cellStyle name="Note 2 2 3 3 3" xfId="1065"/>
    <cellStyle name="Note 2 2 3 3 3 2" xfId="2135"/>
    <cellStyle name="Note 2 2 3 3 3 2 2" xfId="27318"/>
    <cellStyle name="Note 2 2 3 3 3 3" xfId="27317"/>
    <cellStyle name="Note 2 2 3 3 3 4" xfId="3581"/>
    <cellStyle name="Note 2 2 3 3 4" xfId="1066"/>
    <cellStyle name="Note 2 2 3 3 4 2" xfId="2136"/>
    <cellStyle name="Note 2 2 3 3 4 2 2" xfId="27320"/>
    <cellStyle name="Note 2 2 3 3 4 3" xfId="27319"/>
    <cellStyle name="Note 2 2 3 3 4 4" xfId="3582"/>
    <cellStyle name="Note 2 2 3 3 5" xfId="1067"/>
    <cellStyle name="Note 2 2 3 3 5 2" xfId="2137"/>
    <cellStyle name="Note 2 2 3 3 5 2 2" xfId="27322"/>
    <cellStyle name="Note 2 2 3 3 5 3" xfId="27321"/>
    <cellStyle name="Note 2 2 3 3 5 4" xfId="3583"/>
    <cellStyle name="Note 2 2 3 3 6" xfId="1602"/>
    <cellStyle name="Note 2 2 3 3 6 2" xfId="27324"/>
    <cellStyle name="Note 2 2 3 3 6 3" xfId="27323"/>
    <cellStyle name="Note 2 2 3 3 7" xfId="27325"/>
    <cellStyle name="Note 2 2 3 3 8" xfId="27314"/>
    <cellStyle name="Note 2 2 3 3 9" xfId="2988"/>
    <cellStyle name="Note 2 2 3 30" xfId="27326"/>
    <cellStyle name="Note 2 2 3 30 2" xfId="27327"/>
    <cellStyle name="Note 2 2 3 31" xfId="27328"/>
    <cellStyle name="Note 2 2 3 31 2" xfId="27329"/>
    <cellStyle name="Note 2 2 3 32" xfId="27330"/>
    <cellStyle name="Note 2 2 3 32 2" xfId="27331"/>
    <cellStyle name="Note 2 2 3 33" xfId="27332"/>
    <cellStyle name="Note 2 2 3 33 2" xfId="27333"/>
    <cellStyle name="Note 2 2 3 34" xfId="27334"/>
    <cellStyle name="Note 2 2 3 35" xfId="27335"/>
    <cellStyle name="Note 2 2 3 36" xfId="27336"/>
    <cellStyle name="Note 2 2 3 37" xfId="27337"/>
    <cellStyle name="Note 2 2 3 38" xfId="27338"/>
    <cellStyle name="Note 2 2 3 39" xfId="27259"/>
    <cellStyle name="Note 2 2 3 4" xfId="525"/>
    <cellStyle name="Note 2 2 3 4 2" xfId="1068"/>
    <cellStyle name="Note 2 2 3 4 2 2" xfId="2138"/>
    <cellStyle name="Note 2 2 3 4 2 2 2" xfId="27341"/>
    <cellStyle name="Note 2 2 3 4 2 3" xfId="27340"/>
    <cellStyle name="Note 2 2 3 4 2 4" xfId="3584"/>
    <cellStyle name="Note 2 2 3 4 3" xfId="1651"/>
    <cellStyle name="Note 2 2 3 4 3 2" xfId="27343"/>
    <cellStyle name="Note 2 2 3 4 3 3" xfId="27342"/>
    <cellStyle name="Note 2 2 3 4 4" xfId="27344"/>
    <cellStyle name="Note 2 2 3 4 4 2" xfId="27345"/>
    <cellStyle name="Note 2 2 3 4 5" xfId="27346"/>
    <cellStyle name="Note 2 2 3 4 5 2" xfId="27347"/>
    <cellStyle name="Note 2 2 3 4 6" xfId="27348"/>
    <cellStyle name="Note 2 2 3 4 6 2" xfId="27349"/>
    <cellStyle name="Note 2 2 3 4 7" xfId="27350"/>
    <cellStyle name="Note 2 2 3 4 8" xfId="27339"/>
    <cellStyle name="Note 2 2 3 4 9" xfId="3042"/>
    <cellStyle name="Note 2 2 3 40" xfId="2719"/>
    <cellStyle name="Note 2 2 3 5" xfId="1069"/>
    <cellStyle name="Note 2 2 3 5 2" xfId="2139"/>
    <cellStyle name="Note 2 2 3 5 2 2" xfId="27352"/>
    <cellStyle name="Note 2 2 3 5 3" xfId="27351"/>
    <cellStyle name="Note 2 2 3 5 4" xfId="3585"/>
    <cellStyle name="Note 2 2 3 6" xfId="1070"/>
    <cellStyle name="Note 2 2 3 6 2" xfId="2140"/>
    <cellStyle name="Note 2 2 3 6 2 2" xfId="27354"/>
    <cellStyle name="Note 2 2 3 6 3" xfId="27353"/>
    <cellStyle name="Note 2 2 3 6 4" xfId="3586"/>
    <cellStyle name="Note 2 2 3 7" xfId="1071"/>
    <cellStyle name="Note 2 2 3 7 2" xfId="2141"/>
    <cellStyle name="Note 2 2 3 7 2 2" xfId="27356"/>
    <cellStyle name="Note 2 2 3 7 3" xfId="27355"/>
    <cellStyle name="Note 2 2 3 7 4" xfId="3587"/>
    <cellStyle name="Note 2 2 3 8" xfId="4267"/>
    <cellStyle name="Note 2 2 3 8 2" xfId="27358"/>
    <cellStyle name="Note 2 2 3 8 3" xfId="27357"/>
    <cellStyle name="Note 2 2 3 9" xfId="27359"/>
    <cellStyle name="Note 2 2 3 9 2" xfId="27360"/>
    <cellStyle name="Note 2 2 30" xfId="27361"/>
    <cellStyle name="Note 2 2 30 2" xfId="27362"/>
    <cellStyle name="Note 2 2 31" xfId="27363"/>
    <cellStyle name="Note 2 2 31 2" xfId="27364"/>
    <cellStyle name="Note 2 2 32" xfId="27365"/>
    <cellStyle name="Note 2 2 32 2" xfId="27366"/>
    <cellStyle name="Note 2 2 33" xfId="27367"/>
    <cellStyle name="Note 2 2 33 2" xfId="27368"/>
    <cellStyle name="Note 2 2 34" xfId="27369"/>
    <cellStyle name="Note 2 2 34 2" xfId="27370"/>
    <cellStyle name="Note 2 2 35" xfId="27371"/>
    <cellStyle name="Note 2 2 35 2" xfId="27372"/>
    <cellStyle name="Note 2 2 36" xfId="27373"/>
    <cellStyle name="Note 2 2 36 2" xfId="27374"/>
    <cellStyle name="Note 2 2 37" xfId="27375"/>
    <cellStyle name="Note 2 2 37 2" xfId="27376"/>
    <cellStyle name="Note 2 2 38" xfId="27377"/>
    <cellStyle name="Note 2 2 38 2" xfId="27378"/>
    <cellStyle name="Note 2 2 39" xfId="27379"/>
    <cellStyle name="Note 2 2 39 2" xfId="27380"/>
    <cellStyle name="Note 2 2 4" xfId="378"/>
    <cellStyle name="Note 2 2 4 10" xfId="27382"/>
    <cellStyle name="Note 2 2 4 10 2" xfId="27383"/>
    <cellStyle name="Note 2 2 4 11" xfId="27384"/>
    <cellStyle name="Note 2 2 4 11 2" xfId="27385"/>
    <cellStyle name="Note 2 2 4 12" xfId="27386"/>
    <cellStyle name="Note 2 2 4 12 2" xfId="27387"/>
    <cellStyle name="Note 2 2 4 13" xfId="27388"/>
    <cellStyle name="Note 2 2 4 13 2" xfId="27389"/>
    <cellStyle name="Note 2 2 4 14" xfId="27390"/>
    <cellStyle name="Note 2 2 4 14 2" xfId="27391"/>
    <cellStyle name="Note 2 2 4 15" xfId="27392"/>
    <cellStyle name="Note 2 2 4 15 2" xfId="27393"/>
    <cellStyle name="Note 2 2 4 16" xfId="27394"/>
    <cellStyle name="Note 2 2 4 16 2" xfId="27395"/>
    <cellStyle name="Note 2 2 4 17" xfId="27396"/>
    <cellStyle name="Note 2 2 4 17 2" xfId="27397"/>
    <cellStyle name="Note 2 2 4 18" xfId="27398"/>
    <cellStyle name="Note 2 2 4 18 2" xfId="27399"/>
    <cellStyle name="Note 2 2 4 19" xfId="27400"/>
    <cellStyle name="Note 2 2 4 19 2" xfId="27401"/>
    <cellStyle name="Note 2 2 4 2" xfId="566"/>
    <cellStyle name="Note 2 2 4 2 10" xfId="3083"/>
    <cellStyle name="Note 2 2 4 2 2" xfId="1072"/>
    <cellStyle name="Note 2 2 4 2 2 2" xfId="2142"/>
    <cellStyle name="Note 2 2 4 2 2 2 2" xfId="27404"/>
    <cellStyle name="Note 2 2 4 2 2 3" xfId="27403"/>
    <cellStyle name="Note 2 2 4 2 2 4" xfId="3588"/>
    <cellStyle name="Note 2 2 4 2 3" xfId="1687"/>
    <cellStyle name="Note 2 2 4 2 3 2" xfId="27406"/>
    <cellStyle name="Note 2 2 4 2 3 3" xfId="27405"/>
    <cellStyle name="Note 2 2 4 2 4" xfId="27407"/>
    <cellStyle name="Note 2 2 4 2 4 2" xfId="27408"/>
    <cellStyle name="Note 2 2 4 2 5" xfId="27409"/>
    <cellStyle name="Note 2 2 4 2 5 2" xfId="27410"/>
    <cellStyle name="Note 2 2 4 2 6" xfId="27411"/>
    <cellStyle name="Note 2 2 4 2 6 2" xfId="27412"/>
    <cellStyle name="Note 2 2 4 2 7" xfId="27413"/>
    <cellStyle name="Note 2 2 4 2 7 2" xfId="27414"/>
    <cellStyle name="Note 2 2 4 2 8" xfId="27415"/>
    <cellStyle name="Note 2 2 4 2 9" xfId="27402"/>
    <cellStyle name="Note 2 2 4 20" xfId="27416"/>
    <cellStyle name="Note 2 2 4 20 2" xfId="27417"/>
    <cellStyle name="Note 2 2 4 21" xfId="27418"/>
    <cellStyle name="Note 2 2 4 21 2" xfId="27419"/>
    <cellStyle name="Note 2 2 4 22" xfId="27420"/>
    <cellStyle name="Note 2 2 4 22 2" xfId="27421"/>
    <cellStyle name="Note 2 2 4 23" xfId="27422"/>
    <cellStyle name="Note 2 2 4 23 2" xfId="27423"/>
    <cellStyle name="Note 2 2 4 24" xfId="27424"/>
    <cellStyle name="Note 2 2 4 24 2" xfId="27425"/>
    <cellStyle name="Note 2 2 4 25" xfId="27426"/>
    <cellStyle name="Note 2 2 4 25 2" xfId="27427"/>
    <cellStyle name="Note 2 2 4 26" xfId="27428"/>
    <cellStyle name="Note 2 2 4 26 2" xfId="27429"/>
    <cellStyle name="Note 2 2 4 27" xfId="27430"/>
    <cellStyle name="Note 2 2 4 27 2" xfId="27431"/>
    <cellStyle name="Note 2 2 4 28" xfId="27432"/>
    <cellStyle name="Note 2 2 4 28 2" xfId="27433"/>
    <cellStyle name="Note 2 2 4 29" xfId="27434"/>
    <cellStyle name="Note 2 2 4 29 2" xfId="27435"/>
    <cellStyle name="Note 2 2 4 3" xfId="1073"/>
    <cellStyle name="Note 2 2 4 3 2" xfId="2143"/>
    <cellStyle name="Note 2 2 4 3 2 2" xfId="27438"/>
    <cellStyle name="Note 2 2 4 3 2 3" xfId="27437"/>
    <cellStyle name="Note 2 2 4 3 3" xfId="27439"/>
    <cellStyle name="Note 2 2 4 3 3 2" xfId="27440"/>
    <cellStyle name="Note 2 2 4 3 4" xfId="27441"/>
    <cellStyle name="Note 2 2 4 3 4 2" xfId="27442"/>
    <cellStyle name="Note 2 2 4 3 5" xfId="27443"/>
    <cellStyle name="Note 2 2 4 3 5 2" xfId="27444"/>
    <cellStyle name="Note 2 2 4 3 6" xfId="27445"/>
    <cellStyle name="Note 2 2 4 3 6 2" xfId="27446"/>
    <cellStyle name="Note 2 2 4 3 7" xfId="27447"/>
    <cellStyle name="Note 2 2 4 3 8" xfId="27436"/>
    <cellStyle name="Note 2 2 4 3 9" xfId="3589"/>
    <cellStyle name="Note 2 2 4 30" xfId="27448"/>
    <cellStyle name="Note 2 2 4 30 2" xfId="27449"/>
    <cellStyle name="Note 2 2 4 31" xfId="27450"/>
    <cellStyle name="Note 2 2 4 31 2" xfId="27451"/>
    <cellStyle name="Note 2 2 4 32" xfId="27452"/>
    <cellStyle name="Note 2 2 4 32 2" xfId="27453"/>
    <cellStyle name="Note 2 2 4 33" xfId="27454"/>
    <cellStyle name="Note 2 2 4 33 2" xfId="27455"/>
    <cellStyle name="Note 2 2 4 34" xfId="27456"/>
    <cellStyle name="Note 2 2 4 35" xfId="27457"/>
    <cellStyle name="Note 2 2 4 36" xfId="27458"/>
    <cellStyle name="Note 2 2 4 37" xfId="27459"/>
    <cellStyle name="Note 2 2 4 38" xfId="27460"/>
    <cellStyle name="Note 2 2 4 39" xfId="27381"/>
    <cellStyle name="Note 2 2 4 4" xfId="1074"/>
    <cellStyle name="Note 2 2 4 4 2" xfId="2144"/>
    <cellStyle name="Note 2 2 4 4 2 2" xfId="27463"/>
    <cellStyle name="Note 2 2 4 4 2 3" xfId="27462"/>
    <cellStyle name="Note 2 2 4 4 3" xfId="27464"/>
    <cellStyle name="Note 2 2 4 4 3 2" xfId="27465"/>
    <cellStyle name="Note 2 2 4 4 4" xfId="27466"/>
    <cellStyle name="Note 2 2 4 4 4 2" xfId="27467"/>
    <cellStyle name="Note 2 2 4 4 5" xfId="27468"/>
    <cellStyle name="Note 2 2 4 4 5 2" xfId="27469"/>
    <cellStyle name="Note 2 2 4 4 6" xfId="27470"/>
    <cellStyle name="Note 2 2 4 4 6 2" xfId="27471"/>
    <cellStyle name="Note 2 2 4 4 7" xfId="27472"/>
    <cellStyle name="Note 2 2 4 4 8" xfId="27461"/>
    <cellStyle name="Note 2 2 4 4 9" xfId="3590"/>
    <cellStyle name="Note 2 2 4 40" xfId="2900"/>
    <cellStyle name="Note 2 2 4 5" xfId="1075"/>
    <cellStyle name="Note 2 2 4 5 2" xfId="2145"/>
    <cellStyle name="Note 2 2 4 5 2 2" xfId="27474"/>
    <cellStyle name="Note 2 2 4 5 3" xfId="27473"/>
    <cellStyle name="Note 2 2 4 5 4" xfId="3591"/>
    <cellStyle name="Note 2 2 4 6" xfId="760"/>
    <cellStyle name="Note 2 2 4 6 2" xfId="1869"/>
    <cellStyle name="Note 2 2 4 6 2 2" xfId="27476"/>
    <cellStyle name="Note 2 2 4 6 3" xfId="27475"/>
    <cellStyle name="Note 2 2 4 6 4" xfId="3277"/>
    <cellStyle name="Note 2 2 4 7" xfId="1555"/>
    <cellStyle name="Note 2 2 4 7 2" xfId="27478"/>
    <cellStyle name="Note 2 2 4 7 3" xfId="27477"/>
    <cellStyle name="Note 2 2 4 8" xfId="27479"/>
    <cellStyle name="Note 2 2 4 8 2" xfId="27480"/>
    <cellStyle name="Note 2 2 4 9" xfId="27481"/>
    <cellStyle name="Note 2 2 4 9 2" xfId="27482"/>
    <cellStyle name="Note 2 2 40" xfId="27483"/>
    <cellStyle name="Note 2 2 40 2" xfId="27484"/>
    <cellStyle name="Note 2 2 41" xfId="27485"/>
    <cellStyle name="Note 2 2 41 2" xfId="27486"/>
    <cellStyle name="Note 2 2 42" xfId="27487"/>
    <cellStyle name="Note 2 2 42 2" xfId="27488"/>
    <cellStyle name="Note 2 2 43" xfId="27489"/>
    <cellStyle name="Note 2 2 43 2" xfId="27490"/>
    <cellStyle name="Note 2 2 44" xfId="27491"/>
    <cellStyle name="Note 2 2 45" xfId="27492"/>
    <cellStyle name="Note 2 2 46" xfId="27493"/>
    <cellStyle name="Note 2 2 47" xfId="27494"/>
    <cellStyle name="Note 2 2 48" xfId="27495"/>
    <cellStyle name="Note 2 2 49" xfId="26912"/>
    <cellStyle name="Note 2 2 5" xfId="386"/>
    <cellStyle name="Note 2 2 5 10" xfId="27497"/>
    <cellStyle name="Note 2 2 5 10 2" xfId="27498"/>
    <cellStyle name="Note 2 2 5 11" xfId="27499"/>
    <cellStyle name="Note 2 2 5 11 2" xfId="27500"/>
    <cellStyle name="Note 2 2 5 12" xfId="27501"/>
    <cellStyle name="Note 2 2 5 12 2" xfId="27502"/>
    <cellStyle name="Note 2 2 5 13" xfId="27503"/>
    <cellStyle name="Note 2 2 5 13 2" xfId="27504"/>
    <cellStyle name="Note 2 2 5 14" xfId="27505"/>
    <cellStyle name="Note 2 2 5 14 2" xfId="27506"/>
    <cellStyle name="Note 2 2 5 15" xfId="27507"/>
    <cellStyle name="Note 2 2 5 15 2" xfId="27508"/>
    <cellStyle name="Note 2 2 5 16" xfId="27509"/>
    <cellStyle name="Note 2 2 5 16 2" xfId="27510"/>
    <cellStyle name="Note 2 2 5 17" xfId="27511"/>
    <cellStyle name="Note 2 2 5 17 2" xfId="27512"/>
    <cellStyle name="Note 2 2 5 18" xfId="27513"/>
    <cellStyle name="Note 2 2 5 18 2" xfId="27514"/>
    <cellStyle name="Note 2 2 5 19" xfId="27515"/>
    <cellStyle name="Note 2 2 5 19 2" xfId="27516"/>
    <cellStyle name="Note 2 2 5 2" xfId="574"/>
    <cellStyle name="Note 2 2 5 2 10" xfId="3091"/>
    <cellStyle name="Note 2 2 5 2 2" xfId="1693"/>
    <cellStyle name="Note 2 2 5 2 2 2" xfId="27519"/>
    <cellStyle name="Note 2 2 5 2 2 3" xfId="27518"/>
    <cellStyle name="Note 2 2 5 2 3" xfId="27520"/>
    <cellStyle name="Note 2 2 5 2 3 2" xfId="27521"/>
    <cellStyle name="Note 2 2 5 2 4" xfId="27522"/>
    <cellStyle name="Note 2 2 5 2 4 2" xfId="27523"/>
    <cellStyle name="Note 2 2 5 2 5" xfId="27524"/>
    <cellStyle name="Note 2 2 5 2 5 2" xfId="27525"/>
    <cellStyle name="Note 2 2 5 2 6" xfId="27526"/>
    <cellStyle name="Note 2 2 5 2 6 2" xfId="27527"/>
    <cellStyle name="Note 2 2 5 2 7" xfId="27528"/>
    <cellStyle name="Note 2 2 5 2 7 2" xfId="27529"/>
    <cellStyle name="Note 2 2 5 2 8" xfId="27530"/>
    <cellStyle name="Note 2 2 5 2 9" xfId="27517"/>
    <cellStyle name="Note 2 2 5 20" xfId="27531"/>
    <cellStyle name="Note 2 2 5 20 2" xfId="27532"/>
    <cellStyle name="Note 2 2 5 21" xfId="27533"/>
    <cellStyle name="Note 2 2 5 21 2" xfId="27534"/>
    <cellStyle name="Note 2 2 5 22" xfId="27535"/>
    <cellStyle name="Note 2 2 5 22 2" xfId="27536"/>
    <cellStyle name="Note 2 2 5 23" xfId="27537"/>
    <cellStyle name="Note 2 2 5 23 2" xfId="27538"/>
    <cellStyle name="Note 2 2 5 24" xfId="27539"/>
    <cellStyle name="Note 2 2 5 24 2" xfId="27540"/>
    <cellStyle name="Note 2 2 5 25" xfId="27541"/>
    <cellStyle name="Note 2 2 5 25 2" xfId="27542"/>
    <cellStyle name="Note 2 2 5 26" xfId="27543"/>
    <cellStyle name="Note 2 2 5 26 2" xfId="27544"/>
    <cellStyle name="Note 2 2 5 27" xfId="27545"/>
    <cellStyle name="Note 2 2 5 27 2" xfId="27546"/>
    <cellStyle name="Note 2 2 5 28" xfId="27547"/>
    <cellStyle name="Note 2 2 5 28 2" xfId="27548"/>
    <cellStyle name="Note 2 2 5 29" xfId="27549"/>
    <cellStyle name="Note 2 2 5 29 2" xfId="27550"/>
    <cellStyle name="Note 2 2 5 3" xfId="1076"/>
    <cellStyle name="Note 2 2 5 3 2" xfId="2146"/>
    <cellStyle name="Note 2 2 5 3 2 2" xfId="27553"/>
    <cellStyle name="Note 2 2 5 3 2 3" xfId="27552"/>
    <cellStyle name="Note 2 2 5 3 3" xfId="27554"/>
    <cellStyle name="Note 2 2 5 3 3 2" xfId="27555"/>
    <cellStyle name="Note 2 2 5 3 4" xfId="27556"/>
    <cellStyle name="Note 2 2 5 3 4 2" xfId="27557"/>
    <cellStyle name="Note 2 2 5 3 5" xfId="27558"/>
    <cellStyle name="Note 2 2 5 3 5 2" xfId="27559"/>
    <cellStyle name="Note 2 2 5 3 6" xfId="27560"/>
    <cellStyle name="Note 2 2 5 3 6 2" xfId="27561"/>
    <cellStyle name="Note 2 2 5 3 7" xfId="27562"/>
    <cellStyle name="Note 2 2 5 3 8" xfId="27551"/>
    <cellStyle name="Note 2 2 5 3 9" xfId="3592"/>
    <cellStyle name="Note 2 2 5 30" xfId="27563"/>
    <cellStyle name="Note 2 2 5 30 2" xfId="27564"/>
    <cellStyle name="Note 2 2 5 31" xfId="27565"/>
    <cellStyle name="Note 2 2 5 31 2" xfId="27566"/>
    <cellStyle name="Note 2 2 5 32" xfId="27567"/>
    <cellStyle name="Note 2 2 5 32 2" xfId="27568"/>
    <cellStyle name="Note 2 2 5 33" xfId="27569"/>
    <cellStyle name="Note 2 2 5 33 2" xfId="27570"/>
    <cellStyle name="Note 2 2 5 34" xfId="27571"/>
    <cellStyle name="Note 2 2 5 35" xfId="27572"/>
    <cellStyle name="Note 2 2 5 36" xfId="27573"/>
    <cellStyle name="Note 2 2 5 37" xfId="27574"/>
    <cellStyle name="Note 2 2 5 38" xfId="27575"/>
    <cellStyle name="Note 2 2 5 39" xfId="27496"/>
    <cellStyle name="Note 2 2 5 4" xfId="1077"/>
    <cellStyle name="Note 2 2 5 4 2" xfId="2147"/>
    <cellStyle name="Note 2 2 5 4 2 2" xfId="27578"/>
    <cellStyle name="Note 2 2 5 4 2 3" xfId="27577"/>
    <cellStyle name="Note 2 2 5 4 3" xfId="27579"/>
    <cellStyle name="Note 2 2 5 4 3 2" xfId="27580"/>
    <cellStyle name="Note 2 2 5 4 4" xfId="27581"/>
    <cellStyle name="Note 2 2 5 4 4 2" xfId="27582"/>
    <cellStyle name="Note 2 2 5 4 5" xfId="27583"/>
    <cellStyle name="Note 2 2 5 4 5 2" xfId="27584"/>
    <cellStyle name="Note 2 2 5 4 6" xfId="27585"/>
    <cellStyle name="Note 2 2 5 4 6 2" xfId="27586"/>
    <cellStyle name="Note 2 2 5 4 7" xfId="27587"/>
    <cellStyle name="Note 2 2 5 4 8" xfId="27576"/>
    <cellStyle name="Note 2 2 5 4 9" xfId="3593"/>
    <cellStyle name="Note 2 2 5 40" xfId="2908"/>
    <cellStyle name="Note 2 2 5 5" xfId="1078"/>
    <cellStyle name="Note 2 2 5 5 2" xfId="2148"/>
    <cellStyle name="Note 2 2 5 5 2 2" xfId="27589"/>
    <cellStyle name="Note 2 2 5 5 3" xfId="27588"/>
    <cellStyle name="Note 2 2 5 5 4" xfId="3594"/>
    <cellStyle name="Note 2 2 5 6" xfId="766"/>
    <cellStyle name="Note 2 2 5 6 2" xfId="4572"/>
    <cellStyle name="Note 2 2 5 6 2 2" xfId="27591"/>
    <cellStyle name="Note 2 2 5 6 3" xfId="27590"/>
    <cellStyle name="Note 2 2 5 6 4" xfId="3283"/>
    <cellStyle name="Note 2 2 5 7" xfId="4466"/>
    <cellStyle name="Note 2 2 5 7 2" xfId="27593"/>
    <cellStyle name="Note 2 2 5 7 3" xfId="27592"/>
    <cellStyle name="Note 2 2 5 8" xfId="27594"/>
    <cellStyle name="Note 2 2 5 8 2" xfId="27595"/>
    <cellStyle name="Note 2 2 5 9" xfId="27596"/>
    <cellStyle name="Note 2 2 5 9 2" xfId="27597"/>
    <cellStyle name="Note 2 2 50" xfId="2700"/>
    <cellStyle name="Note 2 2 6" xfId="390"/>
    <cellStyle name="Note 2 2 6 10" xfId="27599"/>
    <cellStyle name="Note 2 2 6 10 2" xfId="27600"/>
    <cellStyle name="Note 2 2 6 11" xfId="27601"/>
    <cellStyle name="Note 2 2 6 11 2" xfId="27602"/>
    <cellStyle name="Note 2 2 6 12" xfId="27603"/>
    <cellStyle name="Note 2 2 6 12 2" xfId="27604"/>
    <cellStyle name="Note 2 2 6 13" xfId="27605"/>
    <cellStyle name="Note 2 2 6 13 2" xfId="27606"/>
    <cellStyle name="Note 2 2 6 14" xfId="27607"/>
    <cellStyle name="Note 2 2 6 14 2" xfId="27608"/>
    <cellStyle name="Note 2 2 6 15" xfId="27609"/>
    <cellStyle name="Note 2 2 6 15 2" xfId="27610"/>
    <cellStyle name="Note 2 2 6 16" xfId="27611"/>
    <cellStyle name="Note 2 2 6 16 2" xfId="27612"/>
    <cellStyle name="Note 2 2 6 17" xfId="27613"/>
    <cellStyle name="Note 2 2 6 17 2" xfId="27614"/>
    <cellStyle name="Note 2 2 6 18" xfId="27615"/>
    <cellStyle name="Note 2 2 6 18 2" xfId="27616"/>
    <cellStyle name="Note 2 2 6 19" xfId="27617"/>
    <cellStyle name="Note 2 2 6 19 2" xfId="27618"/>
    <cellStyle name="Note 2 2 6 2" xfId="578"/>
    <cellStyle name="Note 2 2 6 2 2" xfId="1697"/>
    <cellStyle name="Note 2 2 6 2 2 2" xfId="27621"/>
    <cellStyle name="Note 2 2 6 2 2 3" xfId="27620"/>
    <cellStyle name="Note 2 2 6 2 3" xfId="27622"/>
    <cellStyle name="Note 2 2 6 2 3 2" xfId="27623"/>
    <cellStyle name="Note 2 2 6 2 4" xfId="27624"/>
    <cellStyle name="Note 2 2 6 2 4 2" xfId="27625"/>
    <cellStyle name="Note 2 2 6 2 5" xfId="27626"/>
    <cellStyle name="Note 2 2 6 2 5 2" xfId="27627"/>
    <cellStyle name="Note 2 2 6 2 6" xfId="27628"/>
    <cellStyle name="Note 2 2 6 2 6 2" xfId="27629"/>
    <cellStyle name="Note 2 2 6 2 7" xfId="27630"/>
    <cellStyle name="Note 2 2 6 2 8" xfId="27619"/>
    <cellStyle name="Note 2 2 6 2 9" xfId="3095"/>
    <cellStyle name="Note 2 2 6 20" xfId="27631"/>
    <cellStyle name="Note 2 2 6 20 2" xfId="27632"/>
    <cellStyle name="Note 2 2 6 21" xfId="27633"/>
    <cellStyle name="Note 2 2 6 21 2" xfId="27634"/>
    <cellStyle name="Note 2 2 6 22" xfId="27635"/>
    <cellStyle name="Note 2 2 6 22 2" xfId="27636"/>
    <cellStyle name="Note 2 2 6 23" xfId="27637"/>
    <cellStyle name="Note 2 2 6 23 2" xfId="27638"/>
    <cellStyle name="Note 2 2 6 24" xfId="27639"/>
    <cellStyle name="Note 2 2 6 24 2" xfId="27640"/>
    <cellStyle name="Note 2 2 6 25" xfId="27641"/>
    <cellStyle name="Note 2 2 6 25 2" xfId="27642"/>
    <cellStyle name="Note 2 2 6 26" xfId="27643"/>
    <cellStyle name="Note 2 2 6 26 2" xfId="27644"/>
    <cellStyle name="Note 2 2 6 27" xfId="27645"/>
    <cellStyle name="Note 2 2 6 27 2" xfId="27646"/>
    <cellStyle name="Note 2 2 6 28" xfId="27647"/>
    <cellStyle name="Note 2 2 6 28 2" xfId="27648"/>
    <cellStyle name="Note 2 2 6 29" xfId="27649"/>
    <cellStyle name="Note 2 2 6 29 2" xfId="27650"/>
    <cellStyle name="Note 2 2 6 3" xfId="1079"/>
    <cellStyle name="Note 2 2 6 3 2" xfId="2149"/>
    <cellStyle name="Note 2 2 6 3 2 2" xfId="27653"/>
    <cellStyle name="Note 2 2 6 3 2 3" xfId="27652"/>
    <cellStyle name="Note 2 2 6 3 3" xfId="27654"/>
    <cellStyle name="Note 2 2 6 3 3 2" xfId="27655"/>
    <cellStyle name="Note 2 2 6 3 4" xfId="27656"/>
    <cellStyle name="Note 2 2 6 3 4 2" xfId="27657"/>
    <cellStyle name="Note 2 2 6 3 5" xfId="27658"/>
    <cellStyle name="Note 2 2 6 3 5 2" xfId="27659"/>
    <cellStyle name="Note 2 2 6 3 6" xfId="27660"/>
    <cellStyle name="Note 2 2 6 3 6 2" xfId="27661"/>
    <cellStyle name="Note 2 2 6 3 7" xfId="27662"/>
    <cellStyle name="Note 2 2 6 3 8" xfId="27651"/>
    <cellStyle name="Note 2 2 6 3 9" xfId="3595"/>
    <cellStyle name="Note 2 2 6 30" xfId="27663"/>
    <cellStyle name="Note 2 2 6 30 2" xfId="27664"/>
    <cellStyle name="Note 2 2 6 31" xfId="27665"/>
    <cellStyle name="Note 2 2 6 31 2" xfId="27666"/>
    <cellStyle name="Note 2 2 6 32" xfId="27667"/>
    <cellStyle name="Note 2 2 6 32 2" xfId="27668"/>
    <cellStyle name="Note 2 2 6 33" xfId="27669"/>
    <cellStyle name="Note 2 2 6 34" xfId="27670"/>
    <cellStyle name="Note 2 2 6 35" xfId="27671"/>
    <cellStyle name="Note 2 2 6 36" xfId="27672"/>
    <cellStyle name="Note 2 2 6 37" xfId="27673"/>
    <cellStyle name="Note 2 2 6 38" xfId="27598"/>
    <cellStyle name="Note 2 2 6 39" xfId="2912"/>
    <cellStyle name="Note 2 2 6 4" xfId="1080"/>
    <cellStyle name="Note 2 2 6 4 2" xfId="2150"/>
    <cellStyle name="Note 2 2 6 4 2 2" xfId="27675"/>
    <cellStyle name="Note 2 2 6 4 3" xfId="27674"/>
    <cellStyle name="Note 2 2 6 4 4" xfId="3596"/>
    <cellStyle name="Note 2 2 6 5" xfId="1081"/>
    <cellStyle name="Note 2 2 6 5 2" xfId="2151"/>
    <cellStyle name="Note 2 2 6 5 2 2" xfId="27677"/>
    <cellStyle name="Note 2 2 6 5 3" xfId="27676"/>
    <cellStyle name="Note 2 2 6 5 4" xfId="3597"/>
    <cellStyle name="Note 2 2 6 6" xfId="1559"/>
    <cellStyle name="Note 2 2 6 6 2" xfId="27679"/>
    <cellStyle name="Note 2 2 6 6 3" xfId="27678"/>
    <cellStyle name="Note 2 2 6 7" xfId="27680"/>
    <cellStyle name="Note 2 2 6 7 2" xfId="27681"/>
    <cellStyle name="Note 2 2 6 8" xfId="27682"/>
    <cellStyle name="Note 2 2 6 8 2" xfId="27683"/>
    <cellStyle name="Note 2 2 6 9" xfId="27684"/>
    <cellStyle name="Note 2 2 6 9 2" xfId="27685"/>
    <cellStyle name="Note 2 2 7" xfId="356"/>
    <cellStyle name="Note 2 2 7 10" xfId="27687"/>
    <cellStyle name="Note 2 2 7 10 2" xfId="27688"/>
    <cellStyle name="Note 2 2 7 11" xfId="27689"/>
    <cellStyle name="Note 2 2 7 11 2" xfId="27690"/>
    <cellStyle name="Note 2 2 7 12" xfId="27691"/>
    <cellStyle name="Note 2 2 7 12 2" xfId="27692"/>
    <cellStyle name="Note 2 2 7 13" xfId="27693"/>
    <cellStyle name="Note 2 2 7 13 2" xfId="27694"/>
    <cellStyle name="Note 2 2 7 14" xfId="27695"/>
    <cellStyle name="Note 2 2 7 14 2" xfId="27696"/>
    <cellStyle name="Note 2 2 7 15" xfId="27697"/>
    <cellStyle name="Note 2 2 7 15 2" xfId="27698"/>
    <cellStyle name="Note 2 2 7 16" xfId="27699"/>
    <cellStyle name="Note 2 2 7 16 2" xfId="27700"/>
    <cellStyle name="Note 2 2 7 17" xfId="27701"/>
    <cellStyle name="Note 2 2 7 17 2" xfId="27702"/>
    <cellStyle name="Note 2 2 7 18" xfId="27703"/>
    <cellStyle name="Note 2 2 7 18 2" xfId="27704"/>
    <cellStyle name="Note 2 2 7 19" xfId="27705"/>
    <cellStyle name="Note 2 2 7 19 2" xfId="27706"/>
    <cellStyle name="Note 2 2 7 2" xfId="545"/>
    <cellStyle name="Note 2 2 7 2 2" xfId="1082"/>
    <cellStyle name="Note 2 2 7 2 2 2" xfId="2152"/>
    <cellStyle name="Note 2 2 7 2 2 2 2" xfId="27709"/>
    <cellStyle name="Note 2 2 7 2 2 3" xfId="27708"/>
    <cellStyle name="Note 2 2 7 2 2 4" xfId="3598"/>
    <cellStyle name="Note 2 2 7 2 3" xfId="1668"/>
    <cellStyle name="Note 2 2 7 2 3 2" xfId="27711"/>
    <cellStyle name="Note 2 2 7 2 3 3" xfId="27710"/>
    <cellStyle name="Note 2 2 7 2 4" xfId="27712"/>
    <cellStyle name="Note 2 2 7 2 4 2" xfId="27713"/>
    <cellStyle name="Note 2 2 7 2 5" xfId="27714"/>
    <cellStyle name="Note 2 2 7 2 5 2" xfId="27715"/>
    <cellStyle name="Note 2 2 7 2 6" xfId="27716"/>
    <cellStyle name="Note 2 2 7 2 6 2" xfId="27717"/>
    <cellStyle name="Note 2 2 7 2 7" xfId="27718"/>
    <cellStyle name="Note 2 2 7 2 8" xfId="27707"/>
    <cellStyle name="Note 2 2 7 2 9" xfId="3062"/>
    <cellStyle name="Note 2 2 7 20" xfId="27719"/>
    <cellStyle name="Note 2 2 7 20 2" xfId="27720"/>
    <cellStyle name="Note 2 2 7 21" xfId="27721"/>
    <cellStyle name="Note 2 2 7 21 2" xfId="27722"/>
    <cellStyle name="Note 2 2 7 22" xfId="27723"/>
    <cellStyle name="Note 2 2 7 22 2" xfId="27724"/>
    <cellStyle name="Note 2 2 7 23" xfId="27725"/>
    <cellStyle name="Note 2 2 7 23 2" xfId="27726"/>
    <cellStyle name="Note 2 2 7 24" xfId="27727"/>
    <cellStyle name="Note 2 2 7 24 2" xfId="27728"/>
    <cellStyle name="Note 2 2 7 25" xfId="27729"/>
    <cellStyle name="Note 2 2 7 25 2" xfId="27730"/>
    <cellStyle name="Note 2 2 7 26" xfId="27731"/>
    <cellStyle name="Note 2 2 7 26 2" xfId="27732"/>
    <cellStyle name="Note 2 2 7 27" xfId="27733"/>
    <cellStyle name="Note 2 2 7 27 2" xfId="27734"/>
    <cellStyle name="Note 2 2 7 28" xfId="27735"/>
    <cellStyle name="Note 2 2 7 28 2" xfId="27736"/>
    <cellStyle name="Note 2 2 7 29" xfId="27737"/>
    <cellStyle name="Note 2 2 7 29 2" xfId="27738"/>
    <cellStyle name="Note 2 2 7 3" xfId="1083"/>
    <cellStyle name="Note 2 2 7 3 2" xfId="2153"/>
    <cellStyle name="Note 2 2 7 3 2 2" xfId="27741"/>
    <cellStyle name="Note 2 2 7 3 2 3" xfId="27740"/>
    <cellStyle name="Note 2 2 7 3 3" xfId="27742"/>
    <cellStyle name="Note 2 2 7 3 3 2" xfId="27743"/>
    <cellStyle name="Note 2 2 7 3 4" xfId="27744"/>
    <cellStyle name="Note 2 2 7 3 4 2" xfId="27745"/>
    <cellStyle name="Note 2 2 7 3 5" xfId="27746"/>
    <cellStyle name="Note 2 2 7 3 5 2" xfId="27747"/>
    <cellStyle name="Note 2 2 7 3 6" xfId="27748"/>
    <cellStyle name="Note 2 2 7 3 6 2" xfId="27749"/>
    <cellStyle name="Note 2 2 7 3 7" xfId="27750"/>
    <cellStyle name="Note 2 2 7 3 8" xfId="27739"/>
    <cellStyle name="Note 2 2 7 3 9" xfId="3599"/>
    <cellStyle name="Note 2 2 7 30" xfId="27751"/>
    <cellStyle name="Note 2 2 7 30 2" xfId="27752"/>
    <cellStyle name="Note 2 2 7 31" xfId="27753"/>
    <cellStyle name="Note 2 2 7 31 2" xfId="27754"/>
    <cellStyle name="Note 2 2 7 32" xfId="27755"/>
    <cellStyle name="Note 2 2 7 32 2" xfId="27756"/>
    <cellStyle name="Note 2 2 7 33" xfId="27757"/>
    <cellStyle name="Note 2 2 7 34" xfId="27758"/>
    <cellStyle name="Note 2 2 7 35" xfId="27759"/>
    <cellStyle name="Note 2 2 7 36" xfId="27760"/>
    <cellStyle name="Note 2 2 7 37" xfId="27761"/>
    <cellStyle name="Note 2 2 7 38" xfId="27686"/>
    <cellStyle name="Note 2 2 7 39" xfId="2879"/>
    <cellStyle name="Note 2 2 7 4" xfId="1084"/>
    <cellStyle name="Note 2 2 7 4 2" xfId="2154"/>
    <cellStyle name="Note 2 2 7 4 2 2" xfId="27763"/>
    <cellStyle name="Note 2 2 7 4 3" xfId="27762"/>
    <cellStyle name="Note 2 2 7 4 4" xfId="3600"/>
    <cellStyle name="Note 2 2 7 5" xfId="1085"/>
    <cellStyle name="Note 2 2 7 5 2" xfId="2155"/>
    <cellStyle name="Note 2 2 7 5 2 2" xfId="27765"/>
    <cellStyle name="Note 2 2 7 5 3" xfId="27764"/>
    <cellStyle name="Note 2 2 7 5 4" xfId="3601"/>
    <cellStyle name="Note 2 2 7 6" xfId="743"/>
    <cellStyle name="Note 2 2 7 6 2" xfId="1857"/>
    <cellStyle name="Note 2 2 7 6 2 2" xfId="27767"/>
    <cellStyle name="Note 2 2 7 6 3" xfId="27766"/>
    <cellStyle name="Note 2 2 7 6 4" xfId="3260"/>
    <cellStyle name="Note 2 2 7 7" xfId="1541"/>
    <cellStyle name="Note 2 2 7 7 2" xfId="27769"/>
    <cellStyle name="Note 2 2 7 7 3" xfId="27768"/>
    <cellStyle name="Note 2 2 7 8" xfId="27770"/>
    <cellStyle name="Note 2 2 7 8 2" xfId="27771"/>
    <cellStyle name="Note 2 2 7 9" xfId="27772"/>
    <cellStyle name="Note 2 2 7 9 2" xfId="27773"/>
    <cellStyle name="Note 2 2 8" xfId="439"/>
    <cellStyle name="Note 2 2 8 10" xfId="27775"/>
    <cellStyle name="Note 2 2 8 10 2" xfId="27776"/>
    <cellStyle name="Note 2 2 8 11" xfId="27777"/>
    <cellStyle name="Note 2 2 8 11 2" xfId="27778"/>
    <cellStyle name="Note 2 2 8 12" xfId="27779"/>
    <cellStyle name="Note 2 2 8 12 2" xfId="27780"/>
    <cellStyle name="Note 2 2 8 13" xfId="27781"/>
    <cellStyle name="Note 2 2 8 13 2" xfId="27782"/>
    <cellStyle name="Note 2 2 8 14" xfId="27783"/>
    <cellStyle name="Note 2 2 8 14 2" xfId="27784"/>
    <cellStyle name="Note 2 2 8 15" xfId="27785"/>
    <cellStyle name="Note 2 2 8 15 2" xfId="27786"/>
    <cellStyle name="Note 2 2 8 16" xfId="27787"/>
    <cellStyle name="Note 2 2 8 16 2" xfId="27788"/>
    <cellStyle name="Note 2 2 8 17" xfId="27789"/>
    <cellStyle name="Note 2 2 8 17 2" xfId="27790"/>
    <cellStyle name="Note 2 2 8 18" xfId="27791"/>
    <cellStyle name="Note 2 2 8 18 2" xfId="27792"/>
    <cellStyle name="Note 2 2 8 19" xfId="27793"/>
    <cellStyle name="Note 2 2 8 19 2" xfId="27794"/>
    <cellStyle name="Note 2 2 8 2" xfId="624"/>
    <cellStyle name="Note 2 2 8 2 2" xfId="1742"/>
    <cellStyle name="Note 2 2 8 2 2 2" xfId="27797"/>
    <cellStyle name="Note 2 2 8 2 2 3" xfId="27796"/>
    <cellStyle name="Note 2 2 8 2 3" xfId="27798"/>
    <cellStyle name="Note 2 2 8 2 3 2" xfId="27799"/>
    <cellStyle name="Note 2 2 8 2 4" xfId="27800"/>
    <cellStyle name="Note 2 2 8 2 4 2" xfId="27801"/>
    <cellStyle name="Note 2 2 8 2 5" xfId="27802"/>
    <cellStyle name="Note 2 2 8 2 5 2" xfId="27803"/>
    <cellStyle name="Note 2 2 8 2 6" xfId="27804"/>
    <cellStyle name="Note 2 2 8 2 6 2" xfId="27805"/>
    <cellStyle name="Note 2 2 8 2 7" xfId="27806"/>
    <cellStyle name="Note 2 2 8 2 8" xfId="27795"/>
    <cellStyle name="Note 2 2 8 2 9" xfId="3141"/>
    <cellStyle name="Note 2 2 8 20" xfId="27807"/>
    <cellStyle name="Note 2 2 8 20 2" xfId="27808"/>
    <cellStyle name="Note 2 2 8 21" xfId="27809"/>
    <cellStyle name="Note 2 2 8 21 2" xfId="27810"/>
    <cellStyle name="Note 2 2 8 22" xfId="27811"/>
    <cellStyle name="Note 2 2 8 22 2" xfId="27812"/>
    <cellStyle name="Note 2 2 8 23" xfId="27813"/>
    <cellStyle name="Note 2 2 8 23 2" xfId="27814"/>
    <cellStyle name="Note 2 2 8 24" xfId="27815"/>
    <cellStyle name="Note 2 2 8 24 2" xfId="27816"/>
    <cellStyle name="Note 2 2 8 25" xfId="27817"/>
    <cellStyle name="Note 2 2 8 25 2" xfId="27818"/>
    <cellStyle name="Note 2 2 8 26" xfId="27819"/>
    <cellStyle name="Note 2 2 8 26 2" xfId="27820"/>
    <cellStyle name="Note 2 2 8 27" xfId="27821"/>
    <cellStyle name="Note 2 2 8 27 2" xfId="27822"/>
    <cellStyle name="Note 2 2 8 28" xfId="27823"/>
    <cellStyle name="Note 2 2 8 28 2" xfId="27824"/>
    <cellStyle name="Note 2 2 8 29" xfId="27825"/>
    <cellStyle name="Note 2 2 8 29 2" xfId="27826"/>
    <cellStyle name="Note 2 2 8 3" xfId="1086"/>
    <cellStyle name="Note 2 2 8 3 2" xfId="2156"/>
    <cellStyle name="Note 2 2 8 3 2 2" xfId="27829"/>
    <cellStyle name="Note 2 2 8 3 2 3" xfId="27828"/>
    <cellStyle name="Note 2 2 8 3 3" xfId="27830"/>
    <cellStyle name="Note 2 2 8 3 3 2" xfId="27831"/>
    <cellStyle name="Note 2 2 8 3 4" xfId="27832"/>
    <cellStyle name="Note 2 2 8 3 4 2" xfId="27833"/>
    <cellStyle name="Note 2 2 8 3 5" xfId="27834"/>
    <cellStyle name="Note 2 2 8 3 5 2" xfId="27835"/>
    <cellStyle name="Note 2 2 8 3 6" xfId="27836"/>
    <cellStyle name="Note 2 2 8 3 6 2" xfId="27837"/>
    <cellStyle name="Note 2 2 8 3 7" xfId="27838"/>
    <cellStyle name="Note 2 2 8 3 8" xfId="27827"/>
    <cellStyle name="Note 2 2 8 3 9" xfId="3602"/>
    <cellStyle name="Note 2 2 8 30" xfId="27839"/>
    <cellStyle name="Note 2 2 8 30 2" xfId="27840"/>
    <cellStyle name="Note 2 2 8 31" xfId="27841"/>
    <cellStyle name="Note 2 2 8 31 2" xfId="27842"/>
    <cellStyle name="Note 2 2 8 32" xfId="27843"/>
    <cellStyle name="Note 2 2 8 32 2" xfId="27844"/>
    <cellStyle name="Note 2 2 8 33" xfId="27845"/>
    <cellStyle name="Note 2 2 8 34" xfId="27846"/>
    <cellStyle name="Note 2 2 8 35" xfId="27847"/>
    <cellStyle name="Note 2 2 8 36" xfId="27848"/>
    <cellStyle name="Note 2 2 8 37" xfId="27849"/>
    <cellStyle name="Note 2 2 8 38" xfId="27774"/>
    <cellStyle name="Note 2 2 8 39" xfId="2958"/>
    <cellStyle name="Note 2 2 8 4" xfId="1087"/>
    <cellStyle name="Note 2 2 8 4 2" xfId="2157"/>
    <cellStyle name="Note 2 2 8 4 2 2" xfId="27851"/>
    <cellStyle name="Note 2 2 8 4 3" xfId="27850"/>
    <cellStyle name="Note 2 2 8 4 4" xfId="3603"/>
    <cellStyle name="Note 2 2 8 5" xfId="1088"/>
    <cellStyle name="Note 2 2 8 5 2" xfId="2158"/>
    <cellStyle name="Note 2 2 8 5 2 2" xfId="27853"/>
    <cellStyle name="Note 2 2 8 5 3" xfId="27852"/>
    <cellStyle name="Note 2 2 8 5 4" xfId="3604"/>
    <cellStyle name="Note 2 2 8 6" xfId="1572"/>
    <cellStyle name="Note 2 2 8 6 2" xfId="27855"/>
    <cellStyle name="Note 2 2 8 6 3" xfId="27854"/>
    <cellStyle name="Note 2 2 8 7" xfId="27856"/>
    <cellStyle name="Note 2 2 8 7 2" xfId="27857"/>
    <cellStyle name="Note 2 2 8 8" xfId="27858"/>
    <cellStyle name="Note 2 2 8 8 2" xfId="27859"/>
    <cellStyle name="Note 2 2 8 9" xfId="27860"/>
    <cellStyle name="Note 2 2 8 9 2" xfId="27861"/>
    <cellStyle name="Note 2 2 9" xfId="247"/>
    <cellStyle name="Note 2 2 9 10" xfId="27863"/>
    <cellStyle name="Note 2 2 9 10 2" xfId="27864"/>
    <cellStyle name="Note 2 2 9 11" xfId="27865"/>
    <cellStyle name="Note 2 2 9 11 2" xfId="27866"/>
    <cellStyle name="Note 2 2 9 12" xfId="27867"/>
    <cellStyle name="Note 2 2 9 12 2" xfId="27868"/>
    <cellStyle name="Note 2 2 9 13" xfId="27869"/>
    <cellStyle name="Note 2 2 9 13 2" xfId="27870"/>
    <cellStyle name="Note 2 2 9 14" xfId="27871"/>
    <cellStyle name="Note 2 2 9 14 2" xfId="27872"/>
    <cellStyle name="Note 2 2 9 15" xfId="27873"/>
    <cellStyle name="Note 2 2 9 15 2" xfId="27874"/>
    <cellStyle name="Note 2 2 9 16" xfId="27875"/>
    <cellStyle name="Note 2 2 9 16 2" xfId="27876"/>
    <cellStyle name="Note 2 2 9 17" xfId="27877"/>
    <cellStyle name="Note 2 2 9 17 2" xfId="27878"/>
    <cellStyle name="Note 2 2 9 18" xfId="27879"/>
    <cellStyle name="Note 2 2 9 18 2" xfId="27880"/>
    <cellStyle name="Note 2 2 9 19" xfId="27881"/>
    <cellStyle name="Note 2 2 9 19 2" xfId="27882"/>
    <cellStyle name="Note 2 2 9 2" xfId="1089"/>
    <cellStyle name="Note 2 2 9 2 2" xfId="2159"/>
    <cellStyle name="Note 2 2 9 2 2 2" xfId="27885"/>
    <cellStyle name="Note 2 2 9 2 2 3" xfId="27884"/>
    <cellStyle name="Note 2 2 9 2 3" xfId="27886"/>
    <cellStyle name="Note 2 2 9 2 3 2" xfId="27887"/>
    <cellStyle name="Note 2 2 9 2 4" xfId="27888"/>
    <cellStyle name="Note 2 2 9 2 4 2" xfId="27889"/>
    <cellStyle name="Note 2 2 9 2 5" xfId="27890"/>
    <cellStyle name="Note 2 2 9 2 5 2" xfId="27891"/>
    <cellStyle name="Note 2 2 9 2 6" xfId="27892"/>
    <cellStyle name="Note 2 2 9 2 6 2" xfId="27893"/>
    <cellStyle name="Note 2 2 9 2 7" xfId="27894"/>
    <cellStyle name="Note 2 2 9 2 8" xfId="27883"/>
    <cellStyle name="Note 2 2 9 2 9" xfId="3605"/>
    <cellStyle name="Note 2 2 9 20" xfId="27895"/>
    <cellStyle name="Note 2 2 9 20 2" xfId="27896"/>
    <cellStyle name="Note 2 2 9 21" xfId="27897"/>
    <cellStyle name="Note 2 2 9 21 2" xfId="27898"/>
    <cellStyle name="Note 2 2 9 22" xfId="27899"/>
    <cellStyle name="Note 2 2 9 22 2" xfId="27900"/>
    <cellStyle name="Note 2 2 9 23" xfId="27901"/>
    <cellStyle name="Note 2 2 9 23 2" xfId="27902"/>
    <cellStyle name="Note 2 2 9 24" xfId="27903"/>
    <cellStyle name="Note 2 2 9 24 2" xfId="27904"/>
    <cellStyle name="Note 2 2 9 25" xfId="27905"/>
    <cellStyle name="Note 2 2 9 25 2" xfId="27906"/>
    <cellStyle name="Note 2 2 9 26" xfId="27907"/>
    <cellStyle name="Note 2 2 9 26 2" xfId="27908"/>
    <cellStyle name="Note 2 2 9 27" xfId="27909"/>
    <cellStyle name="Note 2 2 9 27 2" xfId="27910"/>
    <cellStyle name="Note 2 2 9 28" xfId="27911"/>
    <cellStyle name="Note 2 2 9 28 2" xfId="27912"/>
    <cellStyle name="Note 2 2 9 29" xfId="27913"/>
    <cellStyle name="Note 2 2 9 29 2" xfId="27914"/>
    <cellStyle name="Note 2 2 9 3" xfId="1472"/>
    <cellStyle name="Note 2 2 9 3 2" xfId="27916"/>
    <cellStyle name="Note 2 2 9 3 2 2" xfId="27917"/>
    <cellStyle name="Note 2 2 9 3 3" xfId="27918"/>
    <cellStyle name="Note 2 2 9 3 3 2" xfId="27919"/>
    <cellStyle name="Note 2 2 9 3 4" xfId="27920"/>
    <cellStyle name="Note 2 2 9 3 4 2" xfId="27921"/>
    <cellStyle name="Note 2 2 9 3 5" xfId="27922"/>
    <cellStyle name="Note 2 2 9 3 5 2" xfId="27923"/>
    <cellStyle name="Note 2 2 9 3 6" xfId="27924"/>
    <cellStyle name="Note 2 2 9 3 6 2" xfId="27925"/>
    <cellStyle name="Note 2 2 9 3 7" xfId="27926"/>
    <cellStyle name="Note 2 2 9 3 8" xfId="27915"/>
    <cellStyle name="Note 2 2 9 30" xfId="27927"/>
    <cellStyle name="Note 2 2 9 30 2" xfId="27928"/>
    <cellStyle name="Note 2 2 9 31" xfId="27929"/>
    <cellStyle name="Note 2 2 9 31 2" xfId="27930"/>
    <cellStyle name="Note 2 2 9 32" xfId="27931"/>
    <cellStyle name="Note 2 2 9 32 2" xfId="27932"/>
    <cellStyle name="Note 2 2 9 33" xfId="27933"/>
    <cellStyle name="Note 2 2 9 34" xfId="27934"/>
    <cellStyle name="Note 2 2 9 35" xfId="27935"/>
    <cellStyle name="Note 2 2 9 36" xfId="27936"/>
    <cellStyle name="Note 2 2 9 37" xfId="27937"/>
    <cellStyle name="Note 2 2 9 38" xfId="27862"/>
    <cellStyle name="Note 2 2 9 39" xfId="2798"/>
    <cellStyle name="Note 2 2 9 4" xfId="27938"/>
    <cellStyle name="Note 2 2 9 4 2" xfId="27939"/>
    <cellStyle name="Note 2 2 9 5" xfId="27940"/>
    <cellStyle name="Note 2 2 9 5 2" xfId="27941"/>
    <cellStyle name="Note 2 2 9 6" xfId="27942"/>
    <cellStyle name="Note 2 2 9 6 2" xfId="27943"/>
    <cellStyle name="Note 2 2 9 7" xfId="27944"/>
    <cellStyle name="Note 2 2 9 7 2" xfId="27945"/>
    <cellStyle name="Note 2 2 9 8" xfId="27946"/>
    <cellStyle name="Note 2 2 9 8 2" xfId="27947"/>
    <cellStyle name="Note 2 2 9 9" xfId="27948"/>
    <cellStyle name="Note 2 2 9 9 2" xfId="27949"/>
    <cellStyle name="Note 2 20" xfId="27950"/>
    <cellStyle name="Note 2 20 2" xfId="27951"/>
    <cellStyle name="Note 2 21" xfId="27952"/>
    <cellStyle name="Note 2 21 2" xfId="27953"/>
    <cellStyle name="Note 2 22" xfId="27954"/>
    <cellStyle name="Note 2 22 2" xfId="27955"/>
    <cellStyle name="Note 2 23" xfId="27956"/>
    <cellStyle name="Note 2 23 2" xfId="27957"/>
    <cellStyle name="Note 2 24" xfId="27958"/>
    <cellStyle name="Note 2 24 2" xfId="27959"/>
    <cellStyle name="Note 2 25" xfId="27960"/>
    <cellStyle name="Note 2 26" xfId="27961"/>
    <cellStyle name="Note 2 27" xfId="26891"/>
    <cellStyle name="Note 2 28" xfId="2693"/>
    <cellStyle name="Note 2 3" xfId="138"/>
    <cellStyle name="Note 2 3 10" xfId="684"/>
    <cellStyle name="Note 2 3 10 10" xfId="27964"/>
    <cellStyle name="Note 2 3 10 10 2" xfId="27965"/>
    <cellStyle name="Note 2 3 10 11" xfId="27966"/>
    <cellStyle name="Note 2 3 10 11 2" xfId="27967"/>
    <cellStyle name="Note 2 3 10 12" xfId="27968"/>
    <cellStyle name="Note 2 3 10 12 2" xfId="27969"/>
    <cellStyle name="Note 2 3 10 13" xfId="27970"/>
    <cellStyle name="Note 2 3 10 13 2" xfId="27971"/>
    <cellStyle name="Note 2 3 10 14" xfId="27972"/>
    <cellStyle name="Note 2 3 10 14 2" xfId="27973"/>
    <cellStyle name="Note 2 3 10 15" xfId="27974"/>
    <cellStyle name="Note 2 3 10 15 2" xfId="27975"/>
    <cellStyle name="Note 2 3 10 16" xfId="27976"/>
    <cellStyle name="Note 2 3 10 16 2" xfId="27977"/>
    <cellStyle name="Note 2 3 10 17" xfId="27978"/>
    <cellStyle name="Note 2 3 10 17 2" xfId="27979"/>
    <cellStyle name="Note 2 3 10 18" xfId="27980"/>
    <cellStyle name="Note 2 3 10 18 2" xfId="27981"/>
    <cellStyle name="Note 2 3 10 19" xfId="27982"/>
    <cellStyle name="Note 2 3 10 19 2" xfId="27983"/>
    <cellStyle name="Note 2 3 10 2" xfId="1802"/>
    <cellStyle name="Note 2 3 10 2 2" xfId="27985"/>
    <cellStyle name="Note 2 3 10 2 2 2" xfId="27986"/>
    <cellStyle name="Note 2 3 10 2 3" xfId="27987"/>
    <cellStyle name="Note 2 3 10 2 3 2" xfId="27988"/>
    <cellStyle name="Note 2 3 10 2 4" xfId="27989"/>
    <cellStyle name="Note 2 3 10 2 4 2" xfId="27990"/>
    <cellStyle name="Note 2 3 10 2 5" xfId="27991"/>
    <cellStyle name="Note 2 3 10 2 5 2" xfId="27992"/>
    <cellStyle name="Note 2 3 10 2 6" xfId="27993"/>
    <cellStyle name="Note 2 3 10 2 6 2" xfId="27994"/>
    <cellStyle name="Note 2 3 10 2 7" xfId="27995"/>
    <cellStyle name="Note 2 3 10 2 8" xfId="27984"/>
    <cellStyle name="Note 2 3 10 20" xfId="27996"/>
    <cellStyle name="Note 2 3 10 20 2" xfId="27997"/>
    <cellStyle name="Note 2 3 10 21" xfId="27998"/>
    <cellStyle name="Note 2 3 10 21 2" xfId="27999"/>
    <cellStyle name="Note 2 3 10 22" xfId="28000"/>
    <cellStyle name="Note 2 3 10 22 2" xfId="28001"/>
    <cellStyle name="Note 2 3 10 23" xfId="28002"/>
    <cellStyle name="Note 2 3 10 23 2" xfId="28003"/>
    <cellStyle name="Note 2 3 10 24" xfId="28004"/>
    <cellStyle name="Note 2 3 10 24 2" xfId="28005"/>
    <cellStyle name="Note 2 3 10 25" xfId="28006"/>
    <cellStyle name="Note 2 3 10 25 2" xfId="28007"/>
    <cellStyle name="Note 2 3 10 26" xfId="28008"/>
    <cellStyle name="Note 2 3 10 26 2" xfId="28009"/>
    <cellStyle name="Note 2 3 10 27" xfId="28010"/>
    <cellStyle name="Note 2 3 10 27 2" xfId="28011"/>
    <cellStyle name="Note 2 3 10 28" xfId="28012"/>
    <cellStyle name="Note 2 3 10 28 2" xfId="28013"/>
    <cellStyle name="Note 2 3 10 29" xfId="28014"/>
    <cellStyle name="Note 2 3 10 29 2" xfId="28015"/>
    <cellStyle name="Note 2 3 10 3" xfId="28016"/>
    <cellStyle name="Note 2 3 10 3 2" xfId="28017"/>
    <cellStyle name="Note 2 3 10 3 2 2" xfId="28018"/>
    <cellStyle name="Note 2 3 10 3 3" xfId="28019"/>
    <cellStyle name="Note 2 3 10 3 3 2" xfId="28020"/>
    <cellStyle name="Note 2 3 10 3 4" xfId="28021"/>
    <cellStyle name="Note 2 3 10 3 4 2" xfId="28022"/>
    <cellStyle name="Note 2 3 10 3 5" xfId="28023"/>
    <cellStyle name="Note 2 3 10 3 5 2" xfId="28024"/>
    <cellStyle name="Note 2 3 10 3 6" xfId="28025"/>
    <cellStyle name="Note 2 3 10 3 6 2" xfId="28026"/>
    <cellStyle name="Note 2 3 10 3 7" xfId="28027"/>
    <cellStyle name="Note 2 3 10 30" xfId="28028"/>
    <cellStyle name="Note 2 3 10 30 2" xfId="28029"/>
    <cellStyle name="Note 2 3 10 31" xfId="28030"/>
    <cellStyle name="Note 2 3 10 31 2" xfId="28031"/>
    <cellStyle name="Note 2 3 10 32" xfId="28032"/>
    <cellStyle name="Note 2 3 10 32 2" xfId="28033"/>
    <cellStyle name="Note 2 3 10 33" xfId="28034"/>
    <cellStyle name="Note 2 3 10 34" xfId="28035"/>
    <cellStyle name="Note 2 3 10 35" xfId="28036"/>
    <cellStyle name="Note 2 3 10 36" xfId="28037"/>
    <cellStyle name="Note 2 3 10 37" xfId="28038"/>
    <cellStyle name="Note 2 3 10 38" xfId="27963"/>
    <cellStyle name="Note 2 3 10 39" xfId="3201"/>
    <cellStyle name="Note 2 3 10 4" xfId="28039"/>
    <cellStyle name="Note 2 3 10 4 2" xfId="28040"/>
    <cellStyle name="Note 2 3 10 5" xfId="28041"/>
    <cellStyle name="Note 2 3 10 5 2" xfId="28042"/>
    <cellStyle name="Note 2 3 10 6" xfId="28043"/>
    <cellStyle name="Note 2 3 10 6 2" xfId="28044"/>
    <cellStyle name="Note 2 3 10 7" xfId="28045"/>
    <cellStyle name="Note 2 3 10 7 2" xfId="28046"/>
    <cellStyle name="Note 2 3 10 8" xfId="28047"/>
    <cellStyle name="Note 2 3 10 8 2" xfId="28048"/>
    <cellStyle name="Note 2 3 10 9" xfId="28049"/>
    <cellStyle name="Note 2 3 10 9 2" xfId="28050"/>
    <cellStyle name="Note 2 3 11" xfId="4234"/>
    <cellStyle name="Note 2 3 11 10" xfId="28052"/>
    <cellStyle name="Note 2 3 11 10 2" xfId="28053"/>
    <cellStyle name="Note 2 3 11 11" xfId="28054"/>
    <cellStyle name="Note 2 3 11 11 2" xfId="28055"/>
    <cellStyle name="Note 2 3 11 12" xfId="28056"/>
    <cellStyle name="Note 2 3 11 12 2" xfId="28057"/>
    <cellStyle name="Note 2 3 11 13" xfId="28058"/>
    <cellStyle name="Note 2 3 11 13 2" xfId="28059"/>
    <cellStyle name="Note 2 3 11 14" xfId="28060"/>
    <cellStyle name="Note 2 3 11 14 2" xfId="28061"/>
    <cellStyle name="Note 2 3 11 15" xfId="28062"/>
    <cellStyle name="Note 2 3 11 15 2" xfId="28063"/>
    <cellStyle name="Note 2 3 11 16" xfId="28064"/>
    <cellStyle name="Note 2 3 11 16 2" xfId="28065"/>
    <cellStyle name="Note 2 3 11 17" xfId="28066"/>
    <cellStyle name="Note 2 3 11 17 2" xfId="28067"/>
    <cellStyle name="Note 2 3 11 18" xfId="28068"/>
    <cellStyle name="Note 2 3 11 18 2" xfId="28069"/>
    <cellStyle name="Note 2 3 11 19" xfId="28070"/>
    <cellStyle name="Note 2 3 11 19 2" xfId="28071"/>
    <cellStyle name="Note 2 3 11 2" xfId="28072"/>
    <cellStyle name="Note 2 3 11 2 2" xfId="28073"/>
    <cellStyle name="Note 2 3 11 2 2 2" xfId="28074"/>
    <cellStyle name="Note 2 3 11 2 3" xfId="28075"/>
    <cellStyle name="Note 2 3 11 2 3 2" xfId="28076"/>
    <cellStyle name="Note 2 3 11 2 4" xfId="28077"/>
    <cellStyle name="Note 2 3 11 2 4 2" xfId="28078"/>
    <cellStyle name="Note 2 3 11 2 5" xfId="28079"/>
    <cellStyle name="Note 2 3 11 2 5 2" xfId="28080"/>
    <cellStyle name="Note 2 3 11 2 6" xfId="28081"/>
    <cellStyle name="Note 2 3 11 2 6 2" xfId="28082"/>
    <cellStyle name="Note 2 3 11 2 7" xfId="28083"/>
    <cellStyle name="Note 2 3 11 20" xfId="28084"/>
    <cellStyle name="Note 2 3 11 20 2" xfId="28085"/>
    <cellStyle name="Note 2 3 11 21" xfId="28086"/>
    <cellStyle name="Note 2 3 11 21 2" xfId="28087"/>
    <cellStyle name="Note 2 3 11 22" xfId="28088"/>
    <cellStyle name="Note 2 3 11 22 2" xfId="28089"/>
    <cellStyle name="Note 2 3 11 23" xfId="28090"/>
    <cellStyle name="Note 2 3 11 23 2" xfId="28091"/>
    <cellStyle name="Note 2 3 11 24" xfId="28092"/>
    <cellStyle name="Note 2 3 11 24 2" xfId="28093"/>
    <cellStyle name="Note 2 3 11 25" xfId="28094"/>
    <cellStyle name="Note 2 3 11 25 2" xfId="28095"/>
    <cellStyle name="Note 2 3 11 26" xfId="28096"/>
    <cellStyle name="Note 2 3 11 26 2" xfId="28097"/>
    <cellStyle name="Note 2 3 11 27" xfId="28098"/>
    <cellStyle name="Note 2 3 11 27 2" xfId="28099"/>
    <cellStyle name="Note 2 3 11 28" xfId="28100"/>
    <cellStyle name="Note 2 3 11 28 2" xfId="28101"/>
    <cellStyle name="Note 2 3 11 29" xfId="28102"/>
    <cellStyle name="Note 2 3 11 29 2" xfId="28103"/>
    <cellStyle name="Note 2 3 11 3" xfId="28104"/>
    <cellStyle name="Note 2 3 11 3 2" xfId="28105"/>
    <cellStyle name="Note 2 3 11 3 2 2" xfId="28106"/>
    <cellStyle name="Note 2 3 11 3 3" xfId="28107"/>
    <cellStyle name="Note 2 3 11 3 3 2" xfId="28108"/>
    <cellStyle name="Note 2 3 11 3 4" xfId="28109"/>
    <cellStyle name="Note 2 3 11 3 4 2" xfId="28110"/>
    <cellStyle name="Note 2 3 11 3 5" xfId="28111"/>
    <cellStyle name="Note 2 3 11 3 5 2" xfId="28112"/>
    <cellStyle name="Note 2 3 11 3 6" xfId="28113"/>
    <cellStyle name="Note 2 3 11 3 6 2" xfId="28114"/>
    <cellStyle name="Note 2 3 11 3 7" xfId="28115"/>
    <cellStyle name="Note 2 3 11 30" xfId="28116"/>
    <cellStyle name="Note 2 3 11 30 2" xfId="28117"/>
    <cellStyle name="Note 2 3 11 31" xfId="28118"/>
    <cellStyle name="Note 2 3 11 31 2" xfId="28119"/>
    <cellStyle name="Note 2 3 11 32" xfId="28120"/>
    <cellStyle name="Note 2 3 11 32 2" xfId="28121"/>
    <cellStyle name="Note 2 3 11 33" xfId="28122"/>
    <cellStyle name="Note 2 3 11 34" xfId="28123"/>
    <cellStyle name="Note 2 3 11 35" xfId="28124"/>
    <cellStyle name="Note 2 3 11 36" xfId="28125"/>
    <cellStyle name="Note 2 3 11 37" xfId="28126"/>
    <cellStyle name="Note 2 3 11 38" xfId="28051"/>
    <cellStyle name="Note 2 3 11 4" xfId="28127"/>
    <cellStyle name="Note 2 3 11 4 2" xfId="28128"/>
    <cellStyle name="Note 2 3 11 5" xfId="28129"/>
    <cellStyle name="Note 2 3 11 5 2" xfId="28130"/>
    <cellStyle name="Note 2 3 11 6" xfId="28131"/>
    <cellStyle name="Note 2 3 11 6 2" xfId="28132"/>
    <cellStyle name="Note 2 3 11 7" xfId="28133"/>
    <cellStyle name="Note 2 3 11 7 2" xfId="28134"/>
    <cellStyle name="Note 2 3 11 8" xfId="28135"/>
    <cellStyle name="Note 2 3 11 8 2" xfId="28136"/>
    <cellStyle name="Note 2 3 11 9" xfId="28137"/>
    <cellStyle name="Note 2 3 11 9 2" xfId="28138"/>
    <cellStyle name="Note 2 3 12" xfId="28139"/>
    <cellStyle name="Note 2 3 12 2" xfId="28140"/>
    <cellStyle name="Note 2 3 13" xfId="28141"/>
    <cellStyle name="Note 2 3 13 2" xfId="28142"/>
    <cellStyle name="Note 2 3 14" xfId="28143"/>
    <cellStyle name="Note 2 3 14 2" xfId="28144"/>
    <cellStyle name="Note 2 3 15" xfId="28145"/>
    <cellStyle name="Note 2 3 15 2" xfId="28146"/>
    <cellStyle name="Note 2 3 16" xfId="28147"/>
    <cellStyle name="Note 2 3 16 2" xfId="28148"/>
    <cellStyle name="Note 2 3 17" xfId="28149"/>
    <cellStyle name="Note 2 3 17 2" xfId="28150"/>
    <cellStyle name="Note 2 3 18" xfId="28151"/>
    <cellStyle name="Note 2 3 18 2" xfId="28152"/>
    <cellStyle name="Note 2 3 19" xfId="28153"/>
    <cellStyle name="Note 2 3 19 2" xfId="28154"/>
    <cellStyle name="Note 2 3 2" xfId="316"/>
    <cellStyle name="Note 2 3 2 10" xfId="28156"/>
    <cellStyle name="Note 2 3 2 10 2" xfId="28157"/>
    <cellStyle name="Note 2 3 2 11" xfId="28158"/>
    <cellStyle name="Note 2 3 2 11 2" xfId="28159"/>
    <cellStyle name="Note 2 3 2 12" xfId="28160"/>
    <cellStyle name="Note 2 3 2 12 2" xfId="28161"/>
    <cellStyle name="Note 2 3 2 13" xfId="28162"/>
    <cellStyle name="Note 2 3 2 13 2" xfId="28163"/>
    <cellStyle name="Note 2 3 2 14" xfId="28164"/>
    <cellStyle name="Note 2 3 2 14 2" xfId="28165"/>
    <cellStyle name="Note 2 3 2 15" xfId="28166"/>
    <cellStyle name="Note 2 3 2 15 2" xfId="28167"/>
    <cellStyle name="Note 2 3 2 16" xfId="28168"/>
    <cellStyle name="Note 2 3 2 16 2" xfId="28169"/>
    <cellStyle name="Note 2 3 2 17" xfId="28170"/>
    <cellStyle name="Note 2 3 2 17 2" xfId="28171"/>
    <cellStyle name="Note 2 3 2 18" xfId="28172"/>
    <cellStyle name="Note 2 3 2 18 2" xfId="28173"/>
    <cellStyle name="Note 2 3 2 19" xfId="28174"/>
    <cellStyle name="Note 2 3 2 19 2" xfId="28175"/>
    <cellStyle name="Note 2 3 2 2" xfId="414"/>
    <cellStyle name="Note 2 3 2 2 10" xfId="2935"/>
    <cellStyle name="Note 2 3 2 2 2" xfId="601"/>
    <cellStyle name="Note 2 3 2 2 2 2" xfId="1720"/>
    <cellStyle name="Note 2 3 2 2 2 2 2" xfId="28178"/>
    <cellStyle name="Note 2 3 2 2 2 3" xfId="28177"/>
    <cellStyle name="Note 2 3 2 2 2 4" xfId="3118"/>
    <cellStyle name="Note 2 3 2 2 3" xfId="1090"/>
    <cellStyle name="Note 2 3 2 2 3 2" xfId="2160"/>
    <cellStyle name="Note 2 3 2 2 3 2 2" xfId="28180"/>
    <cellStyle name="Note 2 3 2 2 3 3" xfId="28179"/>
    <cellStyle name="Note 2 3 2 2 3 4" xfId="3606"/>
    <cellStyle name="Note 2 3 2 2 4" xfId="1091"/>
    <cellStyle name="Note 2 3 2 2 4 2" xfId="2161"/>
    <cellStyle name="Note 2 3 2 2 4 2 2" xfId="28182"/>
    <cellStyle name="Note 2 3 2 2 4 3" xfId="28181"/>
    <cellStyle name="Note 2 3 2 2 4 4" xfId="3607"/>
    <cellStyle name="Note 2 3 2 2 5" xfId="1092"/>
    <cellStyle name="Note 2 3 2 2 5 2" xfId="2162"/>
    <cellStyle name="Note 2 3 2 2 5 2 2" xfId="28184"/>
    <cellStyle name="Note 2 3 2 2 5 3" xfId="28183"/>
    <cellStyle name="Note 2 3 2 2 5 4" xfId="3608"/>
    <cellStyle name="Note 2 3 2 2 6" xfId="790"/>
    <cellStyle name="Note 2 3 2 2 6 2" xfId="4595"/>
    <cellStyle name="Note 2 3 2 2 6 2 2" xfId="28186"/>
    <cellStyle name="Note 2 3 2 2 6 3" xfId="28185"/>
    <cellStyle name="Note 2 3 2 2 6 4" xfId="3307"/>
    <cellStyle name="Note 2 3 2 2 7" xfId="4489"/>
    <cellStyle name="Note 2 3 2 2 7 2" xfId="28188"/>
    <cellStyle name="Note 2 3 2 2 7 3" xfId="28187"/>
    <cellStyle name="Note 2 3 2 2 8" xfId="28189"/>
    <cellStyle name="Note 2 3 2 2 9" xfId="28176"/>
    <cellStyle name="Note 2 3 2 20" xfId="28190"/>
    <cellStyle name="Note 2 3 2 20 2" xfId="28191"/>
    <cellStyle name="Note 2 3 2 21" xfId="28192"/>
    <cellStyle name="Note 2 3 2 21 2" xfId="28193"/>
    <cellStyle name="Note 2 3 2 22" xfId="28194"/>
    <cellStyle name="Note 2 3 2 22 2" xfId="28195"/>
    <cellStyle name="Note 2 3 2 23" xfId="28196"/>
    <cellStyle name="Note 2 3 2 23 2" xfId="28197"/>
    <cellStyle name="Note 2 3 2 24" xfId="28198"/>
    <cellStyle name="Note 2 3 2 24 2" xfId="28199"/>
    <cellStyle name="Note 2 3 2 25" xfId="28200"/>
    <cellStyle name="Note 2 3 2 25 2" xfId="28201"/>
    <cellStyle name="Note 2 3 2 26" xfId="28202"/>
    <cellStyle name="Note 2 3 2 26 2" xfId="28203"/>
    <cellStyle name="Note 2 3 2 27" xfId="28204"/>
    <cellStyle name="Note 2 3 2 27 2" xfId="28205"/>
    <cellStyle name="Note 2 3 2 28" xfId="28206"/>
    <cellStyle name="Note 2 3 2 28 2" xfId="28207"/>
    <cellStyle name="Note 2 3 2 29" xfId="28208"/>
    <cellStyle name="Note 2 3 2 29 2" xfId="28209"/>
    <cellStyle name="Note 2 3 2 3" xfId="471"/>
    <cellStyle name="Note 2 3 2 3 2" xfId="655"/>
    <cellStyle name="Note 2 3 2 3 2 2" xfId="1773"/>
    <cellStyle name="Note 2 3 2 3 2 2 2" xfId="28212"/>
    <cellStyle name="Note 2 3 2 3 2 3" xfId="28211"/>
    <cellStyle name="Note 2 3 2 3 2 4" xfId="3172"/>
    <cellStyle name="Note 2 3 2 3 3" xfId="1093"/>
    <cellStyle name="Note 2 3 2 3 3 2" xfId="2163"/>
    <cellStyle name="Note 2 3 2 3 3 2 2" xfId="28214"/>
    <cellStyle name="Note 2 3 2 3 3 3" xfId="28213"/>
    <cellStyle name="Note 2 3 2 3 3 4" xfId="3609"/>
    <cellStyle name="Note 2 3 2 3 4" xfId="1094"/>
    <cellStyle name="Note 2 3 2 3 4 2" xfId="2164"/>
    <cellStyle name="Note 2 3 2 3 4 2 2" xfId="28216"/>
    <cellStyle name="Note 2 3 2 3 4 3" xfId="28215"/>
    <cellStyle name="Note 2 3 2 3 4 4" xfId="3610"/>
    <cellStyle name="Note 2 3 2 3 5" xfId="1095"/>
    <cellStyle name="Note 2 3 2 3 5 2" xfId="2165"/>
    <cellStyle name="Note 2 3 2 3 5 2 2" xfId="28218"/>
    <cellStyle name="Note 2 3 2 3 5 3" xfId="28217"/>
    <cellStyle name="Note 2 3 2 3 5 4" xfId="3611"/>
    <cellStyle name="Note 2 3 2 3 6" xfId="1603"/>
    <cellStyle name="Note 2 3 2 3 6 2" xfId="28220"/>
    <cellStyle name="Note 2 3 2 3 6 3" xfId="28219"/>
    <cellStyle name="Note 2 3 2 3 7" xfId="28221"/>
    <cellStyle name="Note 2 3 2 3 8" xfId="28210"/>
    <cellStyle name="Note 2 3 2 3 9" xfId="2989"/>
    <cellStyle name="Note 2 3 2 30" xfId="28222"/>
    <cellStyle name="Note 2 3 2 30 2" xfId="28223"/>
    <cellStyle name="Note 2 3 2 31" xfId="28224"/>
    <cellStyle name="Note 2 3 2 31 2" xfId="28225"/>
    <cellStyle name="Note 2 3 2 32" xfId="28226"/>
    <cellStyle name="Note 2 3 2 32 2" xfId="28227"/>
    <cellStyle name="Note 2 3 2 33" xfId="28228"/>
    <cellStyle name="Note 2 3 2 33 2" xfId="28229"/>
    <cellStyle name="Note 2 3 2 34" xfId="28230"/>
    <cellStyle name="Note 2 3 2 35" xfId="28231"/>
    <cellStyle name="Note 2 3 2 36" xfId="28232"/>
    <cellStyle name="Note 2 3 2 37" xfId="28233"/>
    <cellStyle name="Note 2 3 2 38" xfId="28234"/>
    <cellStyle name="Note 2 3 2 39" xfId="28155"/>
    <cellStyle name="Note 2 3 2 4" xfId="526"/>
    <cellStyle name="Note 2 3 2 4 2" xfId="1096"/>
    <cellStyle name="Note 2 3 2 4 2 2" xfId="2166"/>
    <cellStyle name="Note 2 3 2 4 2 2 2" xfId="28237"/>
    <cellStyle name="Note 2 3 2 4 2 3" xfId="28236"/>
    <cellStyle name="Note 2 3 2 4 2 4" xfId="3612"/>
    <cellStyle name="Note 2 3 2 4 3" xfId="1652"/>
    <cellStyle name="Note 2 3 2 4 3 2" xfId="28239"/>
    <cellStyle name="Note 2 3 2 4 3 3" xfId="28238"/>
    <cellStyle name="Note 2 3 2 4 4" xfId="28240"/>
    <cellStyle name="Note 2 3 2 4 4 2" xfId="28241"/>
    <cellStyle name="Note 2 3 2 4 5" xfId="28242"/>
    <cellStyle name="Note 2 3 2 4 5 2" xfId="28243"/>
    <cellStyle name="Note 2 3 2 4 6" xfId="28244"/>
    <cellStyle name="Note 2 3 2 4 6 2" xfId="28245"/>
    <cellStyle name="Note 2 3 2 4 7" xfId="28246"/>
    <cellStyle name="Note 2 3 2 4 8" xfId="28235"/>
    <cellStyle name="Note 2 3 2 4 9" xfId="3043"/>
    <cellStyle name="Note 2 3 2 40" xfId="2720"/>
    <cellStyle name="Note 2 3 2 5" xfId="1097"/>
    <cellStyle name="Note 2 3 2 5 2" xfId="2167"/>
    <cellStyle name="Note 2 3 2 5 2 2" xfId="28248"/>
    <cellStyle name="Note 2 3 2 5 3" xfId="28247"/>
    <cellStyle name="Note 2 3 2 5 4" xfId="3613"/>
    <cellStyle name="Note 2 3 2 6" xfId="1098"/>
    <cellStyle name="Note 2 3 2 6 2" xfId="2168"/>
    <cellStyle name="Note 2 3 2 6 2 2" xfId="28250"/>
    <cellStyle name="Note 2 3 2 6 3" xfId="28249"/>
    <cellStyle name="Note 2 3 2 6 4" xfId="3614"/>
    <cellStyle name="Note 2 3 2 7" xfId="1099"/>
    <cellStyle name="Note 2 3 2 7 2" xfId="2169"/>
    <cellStyle name="Note 2 3 2 7 2 2" xfId="28252"/>
    <cellStyle name="Note 2 3 2 7 3" xfId="28251"/>
    <cellStyle name="Note 2 3 2 7 4" xfId="3615"/>
    <cellStyle name="Note 2 3 2 8" xfId="4268"/>
    <cellStyle name="Note 2 3 2 8 2" xfId="28254"/>
    <cellStyle name="Note 2 3 2 8 3" xfId="28253"/>
    <cellStyle name="Note 2 3 2 9" xfId="28255"/>
    <cellStyle name="Note 2 3 2 9 2" xfId="28256"/>
    <cellStyle name="Note 2 3 20" xfId="28257"/>
    <cellStyle name="Note 2 3 20 2" xfId="28258"/>
    <cellStyle name="Note 2 3 21" xfId="28259"/>
    <cellStyle name="Note 2 3 21 2" xfId="28260"/>
    <cellStyle name="Note 2 3 22" xfId="28261"/>
    <cellStyle name="Note 2 3 22 2" xfId="28262"/>
    <cellStyle name="Note 2 3 23" xfId="28263"/>
    <cellStyle name="Note 2 3 23 2" xfId="28264"/>
    <cellStyle name="Note 2 3 24" xfId="28265"/>
    <cellStyle name="Note 2 3 24 2" xfId="28266"/>
    <cellStyle name="Note 2 3 25" xfId="28267"/>
    <cellStyle name="Note 2 3 25 2" xfId="28268"/>
    <cellStyle name="Note 2 3 26" xfId="28269"/>
    <cellStyle name="Note 2 3 26 2" xfId="28270"/>
    <cellStyle name="Note 2 3 27" xfId="28271"/>
    <cellStyle name="Note 2 3 27 2" xfId="28272"/>
    <cellStyle name="Note 2 3 28" xfId="28273"/>
    <cellStyle name="Note 2 3 28 2" xfId="28274"/>
    <cellStyle name="Note 2 3 29" xfId="28275"/>
    <cellStyle name="Note 2 3 3" xfId="296"/>
    <cellStyle name="Note 2 3 3 10" xfId="28277"/>
    <cellStyle name="Note 2 3 3 10 2" xfId="28278"/>
    <cellStyle name="Note 2 3 3 11" xfId="28279"/>
    <cellStyle name="Note 2 3 3 11 2" xfId="28280"/>
    <cellStyle name="Note 2 3 3 12" xfId="28281"/>
    <cellStyle name="Note 2 3 3 12 2" xfId="28282"/>
    <cellStyle name="Note 2 3 3 13" xfId="28283"/>
    <cellStyle name="Note 2 3 3 13 2" xfId="28284"/>
    <cellStyle name="Note 2 3 3 14" xfId="28285"/>
    <cellStyle name="Note 2 3 3 14 2" xfId="28286"/>
    <cellStyle name="Note 2 3 3 15" xfId="28287"/>
    <cellStyle name="Note 2 3 3 15 2" xfId="28288"/>
    <cellStyle name="Note 2 3 3 16" xfId="28289"/>
    <cellStyle name="Note 2 3 3 16 2" xfId="28290"/>
    <cellStyle name="Note 2 3 3 17" xfId="28291"/>
    <cellStyle name="Note 2 3 3 17 2" xfId="28292"/>
    <cellStyle name="Note 2 3 3 18" xfId="28293"/>
    <cellStyle name="Note 2 3 3 18 2" xfId="28294"/>
    <cellStyle name="Note 2 3 3 19" xfId="28295"/>
    <cellStyle name="Note 2 3 3 19 2" xfId="28296"/>
    <cellStyle name="Note 2 3 3 2" xfId="513"/>
    <cellStyle name="Note 2 3 3 2 10" xfId="3030"/>
    <cellStyle name="Note 2 3 3 2 2" xfId="1100"/>
    <cellStyle name="Note 2 3 3 2 2 2" xfId="2170"/>
    <cellStyle name="Note 2 3 3 2 2 2 2" xfId="28299"/>
    <cellStyle name="Note 2 3 3 2 2 3" xfId="28298"/>
    <cellStyle name="Note 2 3 3 2 2 4" xfId="3616"/>
    <cellStyle name="Note 2 3 3 2 3" xfId="1639"/>
    <cellStyle name="Note 2 3 3 2 3 2" xfId="28301"/>
    <cellStyle name="Note 2 3 3 2 3 3" xfId="28300"/>
    <cellStyle name="Note 2 3 3 2 4" xfId="28302"/>
    <cellStyle name="Note 2 3 3 2 4 2" xfId="28303"/>
    <cellStyle name="Note 2 3 3 2 5" xfId="28304"/>
    <cellStyle name="Note 2 3 3 2 5 2" xfId="28305"/>
    <cellStyle name="Note 2 3 3 2 6" xfId="28306"/>
    <cellStyle name="Note 2 3 3 2 6 2" xfId="28307"/>
    <cellStyle name="Note 2 3 3 2 7" xfId="28308"/>
    <cellStyle name="Note 2 3 3 2 7 2" xfId="28309"/>
    <cellStyle name="Note 2 3 3 2 8" xfId="28310"/>
    <cellStyle name="Note 2 3 3 2 9" xfId="28297"/>
    <cellStyle name="Note 2 3 3 20" xfId="28311"/>
    <cellStyle name="Note 2 3 3 20 2" xfId="28312"/>
    <cellStyle name="Note 2 3 3 21" xfId="28313"/>
    <cellStyle name="Note 2 3 3 21 2" xfId="28314"/>
    <cellStyle name="Note 2 3 3 22" xfId="28315"/>
    <cellStyle name="Note 2 3 3 22 2" xfId="28316"/>
    <cellStyle name="Note 2 3 3 23" xfId="28317"/>
    <cellStyle name="Note 2 3 3 23 2" xfId="28318"/>
    <cellStyle name="Note 2 3 3 24" xfId="28319"/>
    <cellStyle name="Note 2 3 3 24 2" xfId="28320"/>
    <cellStyle name="Note 2 3 3 25" xfId="28321"/>
    <cellStyle name="Note 2 3 3 25 2" xfId="28322"/>
    <cellStyle name="Note 2 3 3 26" xfId="28323"/>
    <cellStyle name="Note 2 3 3 26 2" xfId="28324"/>
    <cellStyle name="Note 2 3 3 27" xfId="28325"/>
    <cellStyle name="Note 2 3 3 27 2" xfId="28326"/>
    <cellStyle name="Note 2 3 3 28" xfId="28327"/>
    <cellStyle name="Note 2 3 3 28 2" xfId="28328"/>
    <cellStyle name="Note 2 3 3 29" xfId="28329"/>
    <cellStyle name="Note 2 3 3 29 2" xfId="28330"/>
    <cellStyle name="Note 2 3 3 3" xfId="1101"/>
    <cellStyle name="Note 2 3 3 3 2" xfId="2171"/>
    <cellStyle name="Note 2 3 3 3 2 2" xfId="28333"/>
    <cellStyle name="Note 2 3 3 3 2 3" xfId="28332"/>
    <cellStyle name="Note 2 3 3 3 3" xfId="28334"/>
    <cellStyle name="Note 2 3 3 3 3 2" xfId="28335"/>
    <cellStyle name="Note 2 3 3 3 4" xfId="28336"/>
    <cellStyle name="Note 2 3 3 3 4 2" xfId="28337"/>
    <cellStyle name="Note 2 3 3 3 5" xfId="28338"/>
    <cellStyle name="Note 2 3 3 3 5 2" xfId="28339"/>
    <cellStyle name="Note 2 3 3 3 6" xfId="28340"/>
    <cellStyle name="Note 2 3 3 3 6 2" xfId="28341"/>
    <cellStyle name="Note 2 3 3 3 7" xfId="28342"/>
    <cellStyle name="Note 2 3 3 3 8" xfId="28331"/>
    <cellStyle name="Note 2 3 3 3 9" xfId="3617"/>
    <cellStyle name="Note 2 3 3 30" xfId="28343"/>
    <cellStyle name="Note 2 3 3 30 2" xfId="28344"/>
    <cellStyle name="Note 2 3 3 31" xfId="28345"/>
    <cellStyle name="Note 2 3 3 31 2" xfId="28346"/>
    <cellStyle name="Note 2 3 3 32" xfId="28347"/>
    <cellStyle name="Note 2 3 3 32 2" xfId="28348"/>
    <cellStyle name="Note 2 3 3 33" xfId="28349"/>
    <cellStyle name="Note 2 3 3 33 2" xfId="28350"/>
    <cellStyle name="Note 2 3 3 34" xfId="28351"/>
    <cellStyle name="Note 2 3 3 35" xfId="28352"/>
    <cellStyle name="Note 2 3 3 36" xfId="28353"/>
    <cellStyle name="Note 2 3 3 37" xfId="28354"/>
    <cellStyle name="Note 2 3 3 38" xfId="28355"/>
    <cellStyle name="Note 2 3 3 39" xfId="28276"/>
    <cellStyle name="Note 2 3 3 4" xfId="1102"/>
    <cellStyle name="Note 2 3 3 4 2" xfId="2172"/>
    <cellStyle name="Note 2 3 3 4 2 2" xfId="28358"/>
    <cellStyle name="Note 2 3 3 4 2 3" xfId="28357"/>
    <cellStyle name="Note 2 3 3 4 3" xfId="28359"/>
    <cellStyle name="Note 2 3 3 4 3 2" xfId="28360"/>
    <cellStyle name="Note 2 3 3 4 4" xfId="28361"/>
    <cellStyle name="Note 2 3 3 4 4 2" xfId="28362"/>
    <cellStyle name="Note 2 3 3 4 5" xfId="28363"/>
    <cellStyle name="Note 2 3 3 4 5 2" xfId="28364"/>
    <cellStyle name="Note 2 3 3 4 6" xfId="28365"/>
    <cellStyle name="Note 2 3 3 4 6 2" xfId="28366"/>
    <cellStyle name="Note 2 3 3 4 7" xfId="28367"/>
    <cellStyle name="Note 2 3 3 4 8" xfId="28356"/>
    <cellStyle name="Note 2 3 3 4 9" xfId="3618"/>
    <cellStyle name="Note 2 3 3 40" xfId="2839"/>
    <cellStyle name="Note 2 3 3 5" xfId="1103"/>
    <cellStyle name="Note 2 3 3 5 2" xfId="2173"/>
    <cellStyle name="Note 2 3 3 5 2 2" xfId="28369"/>
    <cellStyle name="Note 2 3 3 5 3" xfId="28368"/>
    <cellStyle name="Note 2 3 3 5 4" xfId="3619"/>
    <cellStyle name="Note 2 3 3 6" xfId="709"/>
    <cellStyle name="Note 2 3 3 6 2" xfId="1827"/>
    <cellStyle name="Note 2 3 3 6 2 2" xfId="28371"/>
    <cellStyle name="Note 2 3 3 6 3" xfId="28370"/>
    <cellStyle name="Note 2 3 3 6 4" xfId="3226"/>
    <cellStyle name="Note 2 3 3 7" xfId="1507"/>
    <cellStyle name="Note 2 3 3 7 2" xfId="28373"/>
    <cellStyle name="Note 2 3 3 7 3" xfId="28372"/>
    <cellStyle name="Note 2 3 3 8" xfId="28374"/>
    <cellStyle name="Note 2 3 3 8 2" xfId="28375"/>
    <cellStyle name="Note 2 3 3 9" xfId="28376"/>
    <cellStyle name="Note 2 3 3 9 2" xfId="28377"/>
    <cellStyle name="Note 2 3 30" xfId="28378"/>
    <cellStyle name="Note 2 3 31" xfId="28379"/>
    <cellStyle name="Note 2 3 32" xfId="27962"/>
    <cellStyle name="Note 2 3 33" xfId="2702"/>
    <cellStyle name="Note 2 3 4" xfId="401"/>
    <cellStyle name="Note 2 3 4 10" xfId="28381"/>
    <cellStyle name="Note 2 3 4 10 2" xfId="28382"/>
    <cellStyle name="Note 2 3 4 11" xfId="28383"/>
    <cellStyle name="Note 2 3 4 11 2" xfId="28384"/>
    <cellStyle name="Note 2 3 4 12" xfId="28385"/>
    <cellStyle name="Note 2 3 4 12 2" xfId="28386"/>
    <cellStyle name="Note 2 3 4 13" xfId="28387"/>
    <cellStyle name="Note 2 3 4 13 2" xfId="28388"/>
    <cellStyle name="Note 2 3 4 14" xfId="28389"/>
    <cellStyle name="Note 2 3 4 14 2" xfId="28390"/>
    <cellStyle name="Note 2 3 4 15" xfId="28391"/>
    <cellStyle name="Note 2 3 4 15 2" xfId="28392"/>
    <cellStyle name="Note 2 3 4 16" xfId="28393"/>
    <cellStyle name="Note 2 3 4 16 2" xfId="28394"/>
    <cellStyle name="Note 2 3 4 17" xfId="28395"/>
    <cellStyle name="Note 2 3 4 17 2" xfId="28396"/>
    <cellStyle name="Note 2 3 4 18" xfId="28397"/>
    <cellStyle name="Note 2 3 4 18 2" xfId="28398"/>
    <cellStyle name="Note 2 3 4 19" xfId="28399"/>
    <cellStyle name="Note 2 3 4 19 2" xfId="28400"/>
    <cellStyle name="Note 2 3 4 2" xfId="588"/>
    <cellStyle name="Note 2 3 4 2 10" xfId="3105"/>
    <cellStyle name="Note 2 3 4 2 2" xfId="1707"/>
    <cellStyle name="Note 2 3 4 2 2 2" xfId="28403"/>
    <cellStyle name="Note 2 3 4 2 2 3" xfId="28402"/>
    <cellStyle name="Note 2 3 4 2 3" xfId="28404"/>
    <cellStyle name="Note 2 3 4 2 3 2" xfId="28405"/>
    <cellStyle name="Note 2 3 4 2 4" xfId="28406"/>
    <cellStyle name="Note 2 3 4 2 4 2" xfId="28407"/>
    <cellStyle name="Note 2 3 4 2 5" xfId="28408"/>
    <cellStyle name="Note 2 3 4 2 5 2" xfId="28409"/>
    <cellStyle name="Note 2 3 4 2 6" xfId="28410"/>
    <cellStyle name="Note 2 3 4 2 6 2" xfId="28411"/>
    <cellStyle name="Note 2 3 4 2 7" xfId="28412"/>
    <cellStyle name="Note 2 3 4 2 7 2" xfId="28413"/>
    <cellStyle name="Note 2 3 4 2 8" xfId="28414"/>
    <cellStyle name="Note 2 3 4 2 9" xfId="28401"/>
    <cellStyle name="Note 2 3 4 20" xfId="28415"/>
    <cellStyle name="Note 2 3 4 20 2" xfId="28416"/>
    <cellStyle name="Note 2 3 4 21" xfId="28417"/>
    <cellStyle name="Note 2 3 4 21 2" xfId="28418"/>
    <cellStyle name="Note 2 3 4 22" xfId="28419"/>
    <cellStyle name="Note 2 3 4 22 2" xfId="28420"/>
    <cellStyle name="Note 2 3 4 23" xfId="28421"/>
    <cellStyle name="Note 2 3 4 23 2" xfId="28422"/>
    <cellStyle name="Note 2 3 4 24" xfId="28423"/>
    <cellStyle name="Note 2 3 4 24 2" xfId="28424"/>
    <cellStyle name="Note 2 3 4 25" xfId="28425"/>
    <cellStyle name="Note 2 3 4 25 2" xfId="28426"/>
    <cellStyle name="Note 2 3 4 26" xfId="28427"/>
    <cellStyle name="Note 2 3 4 26 2" xfId="28428"/>
    <cellStyle name="Note 2 3 4 27" xfId="28429"/>
    <cellStyle name="Note 2 3 4 27 2" xfId="28430"/>
    <cellStyle name="Note 2 3 4 28" xfId="28431"/>
    <cellStyle name="Note 2 3 4 28 2" xfId="28432"/>
    <cellStyle name="Note 2 3 4 29" xfId="28433"/>
    <cellStyle name="Note 2 3 4 29 2" xfId="28434"/>
    <cellStyle name="Note 2 3 4 3" xfId="1104"/>
    <cellStyle name="Note 2 3 4 3 2" xfId="2174"/>
    <cellStyle name="Note 2 3 4 3 2 2" xfId="28437"/>
    <cellStyle name="Note 2 3 4 3 2 3" xfId="28436"/>
    <cellStyle name="Note 2 3 4 3 3" xfId="28438"/>
    <cellStyle name="Note 2 3 4 3 3 2" xfId="28439"/>
    <cellStyle name="Note 2 3 4 3 4" xfId="28440"/>
    <cellStyle name="Note 2 3 4 3 4 2" xfId="28441"/>
    <cellStyle name="Note 2 3 4 3 5" xfId="28442"/>
    <cellStyle name="Note 2 3 4 3 5 2" xfId="28443"/>
    <cellStyle name="Note 2 3 4 3 6" xfId="28444"/>
    <cellStyle name="Note 2 3 4 3 6 2" xfId="28445"/>
    <cellStyle name="Note 2 3 4 3 7" xfId="28446"/>
    <cellStyle name="Note 2 3 4 3 8" xfId="28435"/>
    <cellStyle name="Note 2 3 4 3 9" xfId="3620"/>
    <cellStyle name="Note 2 3 4 30" xfId="28447"/>
    <cellStyle name="Note 2 3 4 30 2" xfId="28448"/>
    <cellStyle name="Note 2 3 4 31" xfId="28449"/>
    <cellStyle name="Note 2 3 4 31 2" xfId="28450"/>
    <cellStyle name="Note 2 3 4 32" xfId="28451"/>
    <cellStyle name="Note 2 3 4 32 2" xfId="28452"/>
    <cellStyle name="Note 2 3 4 33" xfId="28453"/>
    <cellStyle name="Note 2 3 4 33 2" xfId="28454"/>
    <cellStyle name="Note 2 3 4 34" xfId="28455"/>
    <cellStyle name="Note 2 3 4 35" xfId="28456"/>
    <cellStyle name="Note 2 3 4 36" xfId="28457"/>
    <cellStyle name="Note 2 3 4 37" xfId="28458"/>
    <cellStyle name="Note 2 3 4 38" xfId="28459"/>
    <cellStyle name="Note 2 3 4 39" xfId="28380"/>
    <cellStyle name="Note 2 3 4 4" xfId="1105"/>
    <cellStyle name="Note 2 3 4 4 2" xfId="2175"/>
    <cellStyle name="Note 2 3 4 4 2 2" xfId="28462"/>
    <cellStyle name="Note 2 3 4 4 2 3" xfId="28461"/>
    <cellStyle name="Note 2 3 4 4 3" xfId="28463"/>
    <cellStyle name="Note 2 3 4 4 3 2" xfId="28464"/>
    <cellStyle name="Note 2 3 4 4 4" xfId="28465"/>
    <cellStyle name="Note 2 3 4 4 4 2" xfId="28466"/>
    <cellStyle name="Note 2 3 4 4 5" xfId="28467"/>
    <cellStyle name="Note 2 3 4 4 5 2" xfId="28468"/>
    <cellStyle name="Note 2 3 4 4 6" xfId="28469"/>
    <cellStyle name="Note 2 3 4 4 6 2" xfId="28470"/>
    <cellStyle name="Note 2 3 4 4 7" xfId="28471"/>
    <cellStyle name="Note 2 3 4 4 8" xfId="28460"/>
    <cellStyle name="Note 2 3 4 4 9" xfId="3621"/>
    <cellStyle name="Note 2 3 4 40" xfId="2922"/>
    <cellStyle name="Note 2 3 4 5" xfId="1106"/>
    <cellStyle name="Note 2 3 4 5 2" xfId="2176"/>
    <cellStyle name="Note 2 3 4 5 2 2" xfId="28473"/>
    <cellStyle name="Note 2 3 4 5 3" xfId="28472"/>
    <cellStyle name="Note 2 3 4 5 4" xfId="3622"/>
    <cellStyle name="Note 2 3 4 6" xfId="777"/>
    <cellStyle name="Note 2 3 4 6 2" xfId="4582"/>
    <cellStyle name="Note 2 3 4 6 2 2" xfId="28475"/>
    <cellStyle name="Note 2 3 4 6 3" xfId="28474"/>
    <cellStyle name="Note 2 3 4 6 4" xfId="3294"/>
    <cellStyle name="Note 2 3 4 7" xfId="4476"/>
    <cellStyle name="Note 2 3 4 7 2" xfId="28477"/>
    <cellStyle name="Note 2 3 4 7 3" xfId="28476"/>
    <cellStyle name="Note 2 3 4 8" xfId="28478"/>
    <cellStyle name="Note 2 3 4 8 2" xfId="28479"/>
    <cellStyle name="Note 2 3 4 9" xfId="28480"/>
    <cellStyle name="Note 2 3 4 9 2" xfId="28481"/>
    <cellStyle name="Note 2 3 5" xfId="458"/>
    <cellStyle name="Note 2 3 5 10" xfId="28483"/>
    <cellStyle name="Note 2 3 5 10 2" xfId="28484"/>
    <cellStyle name="Note 2 3 5 11" xfId="28485"/>
    <cellStyle name="Note 2 3 5 11 2" xfId="28486"/>
    <cellStyle name="Note 2 3 5 12" xfId="28487"/>
    <cellStyle name="Note 2 3 5 12 2" xfId="28488"/>
    <cellStyle name="Note 2 3 5 13" xfId="28489"/>
    <cellStyle name="Note 2 3 5 13 2" xfId="28490"/>
    <cellStyle name="Note 2 3 5 14" xfId="28491"/>
    <cellStyle name="Note 2 3 5 14 2" xfId="28492"/>
    <cellStyle name="Note 2 3 5 15" xfId="28493"/>
    <cellStyle name="Note 2 3 5 15 2" xfId="28494"/>
    <cellStyle name="Note 2 3 5 16" xfId="28495"/>
    <cellStyle name="Note 2 3 5 16 2" xfId="28496"/>
    <cellStyle name="Note 2 3 5 17" xfId="28497"/>
    <cellStyle name="Note 2 3 5 17 2" xfId="28498"/>
    <cellStyle name="Note 2 3 5 18" xfId="28499"/>
    <cellStyle name="Note 2 3 5 18 2" xfId="28500"/>
    <cellStyle name="Note 2 3 5 19" xfId="28501"/>
    <cellStyle name="Note 2 3 5 19 2" xfId="28502"/>
    <cellStyle name="Note 2 3 5 2" xfId="642"/>
    <cellStyle name="Note 2 3 5 2 10" xfId="3159"/>
    <cellStyle name="Note 2 3 5 2 2" xfId="1760"/>
    <cellStyle name="Note 2 3 5 2 2 2" xfId="28505"/>
    <cellStyle name="Note 2 3 5 2 2 3" xfId="28504"/>
    <cellStyle name="Note 2 3 5 2 3" xfId="28506"/>
    <cellStyle name="Note 2 3 5 2 3 2" xfId="28507"/>
    <cellStyle name="Note 2 3 5 2 4" xfId="28508"/>
    <cellStyle name="Note 2 3 5 2 4 2" xfId="28509"/>
    <cellStyle name="Note 2 3 5 2 5" xfId="28510"/>
    <cellStyle name="Note 2 3 5 2 5 2" xfId="28511"/>
    <cellStyle name="Note 2 3 5 2 6" xfId="28512"/>
    <cellStyle name="Note 2 3 5 2 6 2" xfId="28513"/>
    <cellStyle name="Note 2 3 5 2 7" xfId="28514"/>
    <cellStyle name="Note 2 3 5 2 7 2" xfId="28515"/>
    <cellStyle name="Note 2 3 5 2 8" xfId="28516"/>
    <cellStyle name="Note 2 3 5 2 9" xfId="28503"/>
    <cellStyle name="Note 2 3 5 20" xfId="28517"/>
    <cellStyle name="Note 2 3 5 20 2" xfId="28518"/>
    <cellStyle name="Note 2 3 5 21" xfId="28519"/>
    <cellStyle name="Note 2 3 5 21 2" xfId="28520"/>
    <cellStyle name="Note 2 3 5 22" xfId="28521"/>
    <cellStyle name="Note 2 3 5 22 2" xfId="28522"/>
    <cellStyle name="Note 2 3 5 23" xfId="28523"/>
    <cellStyle name="Note 2 3 5 23 2" xfId="28524"/>
    <cellStyle name="Note 2 3 5 24" xfId="28525"/>
    <cellStyle name="Note 2 3 5 24 2" xfId="28526"/>
    <cellStyle name="Note 2 3 5 25" xfId="28527"/>
    <cellStyle name="Note 2 3 5 25 2" xfId="28528"/>
    <cellStyle name="Note 2 3 5 26" xfId="28529"/>
    <cellStyle name="Note 2 3 5 26 2" xfId="28530"/>
    <cellStyle name="Note 2 3 5 27" xfId="28531"/>
    <cellStyle name="Note 2 3 5 27 2" xfId="28532"/>
    <cellStyle name="Note 2 3 5 28" xfId="28533"/>
    <cellStyle name="Note 2 3 5 28 2" xfId="28534"/>
    <cellStyle name="Note 2 3 5 29" xfId="28535"/>
    <cellStyle name="Note 2 3 5 29 2" xfId="28536"/>
    <cellStyle name="Note 2 3 5 3" xfId="1107"/>
    <cellStyle name="Note 2 3 5 3 2" xfId="2177"/>
    <cellStyle name="Note 2 3 5 3 2 2" xfId="28539"/>
    <cellStyle name="Note 2 3 5 3 2 3" xfId="28538"/>
    <cellStyle name="Note 2 3 5 3 3" xfId="28540"/>
    <cellStyle name="Note 2 3 5 3 3 2" xfId="28541"/>
    <cellStyle name="Note 2 3 5 3 4" xfId="28542"/>
    <cellStyle name="Note 2 3 5 3 4 2" xfId="28543"/>
    <cellStyle name="Note 2 3 5 3 5" xfId="28544"/>
    <cellStyle name="Note 2 3 5 3 5 2" xfId="28545"/>
    <cellStyle name="Note 2 3 5 3 6" xfId="28546"/>
    <cellStyle name="Note 2 3 5 3 6 2" xfId="28547"/>
    <cellStyle name="Note 2 3 5 3 7" xfId="28548"/>
    <cellStyle name="Note 2 3 5 3 8" xfId="28537"/>
    <cellStyle name="Note 2 3 5 3 9" xfId="3623"/>
    <cellStyle name="Note 2 3 5 30" xfId="28549"/>
    <cellStyle name="Note 2 3 5 30 2" xfId="28550"/>
    <cellStyle name="Note 2 3 5 31" xfId="28551"/>
    <cellStyle name="Note 2 3 5 31 2" xfId="28552"/>
    <cellStyle name="Note 2 3 5 32" xfId="28553"/>
    <cellStyle name="Note 2 3 5 32 2" xfId="28554"/>
    <cellStyle name="Note 2 3 5 33" xfId="28555"/>
    <cellStyle name="Note 2 3 5 33 2" xfId="28556"/>
    <cellStyle name="Note 2 3 5 34" xfId="28557"/>
    <cellStyle name="Note 2 3 5 35" xfId="28558"/>
    <cellStyle name="Note 2 3 5 36" xfId="28559"/>
    <cellStyle name="Note 2 3 5 37" xfId="28560"/>
    <cellStyle name="Note 2 3 5 38" xfId="28561"/>
    <cellStyle name="Note 2 3 5 39" xfId="28482"/>
    <cellStyle name="Note 2 3 5 4" xfId="1108"/>
    <cellStyle name="Note 2 3 5 4 2" xfId="2178"/>
    <cellStyle name="Note 2 3 5 4 2 2" xfId="28564"/>
    <cellStyle name="Note 2 3 5 4 2 3" xfId="28563"/>
    <cellStyle name="Note 2 3 5 4 3" xfId="28565"/>
    <cellStyle name="Note 2 3 5 4 3 2" xfId="28566"/>
    <cellStyle name="Note 2 3 5 4 4" xfId="28567"/>
    <cellStyle name="Note 2 3 5 4 4 2" xfId="28568"/>
    <cellStyle name="Note 2 3 5 4 5" xfId="28569"/>
    <cellStyle name="Note 2 3 5 4 5 2" xfId="28570"/>
    <cellStyle name="Note 2 3 5 4 6" xfId="28571"/>
    <cellStyle name="Note 2 3 5 4 6 2" xfId="28572"/>
    <cellStyle name="Note 2 3 5 4 7" xfId="28573"/>
    <cellStyle name="Note 2 3 5 4 8" xfId="28562"/>
    <cellStyle name="Note 2 3 5 4 9" xfId="3624"/>
    <cellStyle name="Note 2 3 5 40" xfId="2976"/>
    <cellStyle name="Note 2 3 5 5" xfId="1109"/>
    <cellStyle name="Note 2 3 5 5 2" xfId="2179"/>
    <cellStyle name="Note 2 3 5 5 2 2" xfId="28575"/>
    <cellStyle name="Note 2 3 5 5 3" xfId="28574"/>
    <cellStyle name="Note 2 3 5 5 4" xfId="3625"/>
    <cellStyle name="Note 2 3 5 6" xfId="1590"/>
    <cellStyle name="Note 2 3 5 6 2" xfId="28577"/>
    <cellStyle name="Note 2 3 5 6 3" xfId="28576"/>
    <cellStyle name="Note 2 3 5 7" xfId="28578"/>
    <cellStyle name="Note 2 3 5 7 2" xfId="28579"/>
    <cellStyle name="Note 2 3 5 8" xfId="28580"/>
    <cellStyle name="Note 2 3 5 8 2" xfId="28581"/>
    <cellStyle name="Note 2 3 5 9" xfId="28582"/>
    <cellStyle name="Note 2 3 5 9 2" xfId="28583"/>
    <cellStyle name="Note 2 3 6" xfId="262"/>
    <cellStyle name="Note 2 3 6 10" xfId="28585"/>
    <cellStyle name="Note 2 3 6 10 2" xfId="28586"/>
    <cellStyle name="Note 2 3 6 11" xfId="28587"/>
    <cellStyle name="Note 2 3 6 11 2" xfId="28588"/>
    <cellStyle name="Note 2 3 6 12" xfId="28589"/>
    <cellStyle name="Note 2 3 6 12 2" xfId="28590"/>
    <cellStyle name="Note 2 3 6 13" xfId="28591"/>
    <cellStyle name="Note 2 3 6 13 2" xfId="28592"/>
    <cellStyle name="Note 2 3 6 14" xfId="28593"/>
    <cellStyle name="Note 2 3 6 14 2" xfId="28594"/>
    <cellStyle name="Note 2 3 6 15" xfId="28595"/>
    <cellStyle name="Note 2 3 6 15 2" xfId="28596"/>
    <cellStyle name="Note 2 3 6 16" xfId="28597"/>
    <cellStyle name="Note 2 3 6 16 2" xfId="28598"/>
    <cellStyle name="Note 2 3 6 17" xfId="28599"/>
    <cellStyle name="Note 2 3 6 17 2" xfId="28600"/>
    <cellStyle name="Note 2 3 6 18" xfId="28601"/>
    <cellStyle name="Note 2 3 6 18 2" xfId="28602"/>
    <cellStyle name="Note 2 3 6 19" xfId="28603"/>
    <cellStyle name="Note 2 3 6 19 2" xfId="28604"/>
    <cellStyle name="Note 2 3 6 2" xfId="1110"/>
    <cellStyle name="Note 2 3 6 2 2" xfId="2180"/>
    <cellStyle name="Note 2 3 6 2 2 2" xfId="28607"/>
    <cellStyle name="Note 2 3 6 2 2 3" xfId="28606"/>
    <cellStyle name="Note 2 3 6 2 3" xfId="28608"/>
    <cellStyle name="Note 2 3 6 2 3 2" xfId="28609"/>
    <cellStyle name="Note 2 3 6 2 4" xfId="28610"/>
    <cellStyle name="Note 2 3 6 2 4 2" xfId="28611"/>
    <cellStyle name="Note 2 3 6 2 5" xfId="28612"/>
    <cellStyle name="Note 2 3 6 2 5 2" xfId="28613"/>
    <cellStyle name="Note 2 3 6 2 6" xfId="28614"/>
    <cellStyle name="Note 2 3 6 2 6 2" xfId="28615"/>
    <cellStyle name="Note 2 3 6 2 7" xfId="28616"/>
    <cellStyle name="Note 2 3 6 2 8" xfId="28605"/>
    <cellStyle name="Note 2 3 6 2 9" xfId="3626"/>
    <cellStyle name="Note 2 3 6 20" xfId="28617"/>
    <cellStyle name="Note 2 3 6 20 2" xfId="28618"/>
    <cellStyle name="Note 2 3 6 21" xfId="28619"/>
    <cellStyle name="Note 2 3 6 21 2" xfId="28620"/>
    <cellStyle name="Note 2 3 6 22" xfId="28621"/>
    <cellStyle name="Note 2 3 6 22 2" xfId="28622"/>
    <cellStyle name="Note 2 3 6 23" xfId="28623"/>
    <cellStyle name="Note 2 3 6 23 2" xfId="28624"/>
    <cellStyle name="Note 2 3 6 24" xfId="28625"/>
    <cellStyle name="Note 2 3 6 24 2" xfId="28626"/>
    <cellStyle name="Note 2 3 6 25" xfId="28627"/>
    <cellStyle name="Note 2 3 6 25 2" xfId="28628"/>
    <cellStyle name="Note 2 3 6 26" xfId="28629"/>
    <cellStyle name="Note 2 3 6 26 2" xfId="28630"/>
    <cellStyle name="Note 2 3 6 27" xfId="28631"/>
    <cellStyle name="Note 2 3 6 27 2" xfId="28632"/>
    <cellStyle name="Note 2 3 6 28" xfId="28633"/>
    <cellStyle name="Note 2 3 6 28 2" xfId="28634"/>
    <cellStyle name="Note 2 3 6 29" xfId="28635"/>
    <cellStyle name="Note 2 3 6 29 2" xfId="28636"/>
    <cellStyle name="Note 2 3 6 3" xfId="1481"/>
    <cellStyle name="Note 2 3 6 3 2" xfId="28638"/>
    <cellStyle name="Note 2 3 6 3 2 2" xfId="28639"/>
    <cellStyle name="Note 2 3 6 3 3" xfId="28640"/>
    <cellStyle name="Note 2 3 6 3 3 2" xfId="28641"/>
    <cellStyle name="Note 2 3 6 3 4" xfId="28642"/>
    <cellStyle name="Note 2 3 6 3 4 2" xfId="28643"/>
    <cellStyle name="Note 2 3 6 3 5" xfId="28644"/>
    <cellStyle name="Note 2 3 6 3 5 2" xfId="28645"/>
    <cellStyle name="Note 2 3 6 3 6" xfId="28646"/>
    <cellStyle name="Note 2 3 6 3 6 2" xfId="28647"/>
    <cellStyle name="Note 2 3 6 3 7" xfId="28648"/>
    <cellStyle name="Note 2 3 6 3 8" xfId="28637"/>
    <cellStyle name="Note 2 3 6 30" xfId="28649"/>
    <cellStyle name="Note 2 3 6 30 2" xfId="28650"/>
    <cellStyle name="Note 2 3 6 31" xfId="28651"/>
    <cellStyle name="Note 2 3 6 31 2" xfId="28652"/>
    <cellStyle name="Note 2 3 6 32" xfId="28653"/>
    <cellStyle name="Note 2 3 6 32 2" xfId="28654"/>
    <cellStyle name="Note 2 3 6 33" xfId="28655"/>
    <cellStyle name="Note 2 3 6 34" xfId="28656"/>
    <cellStyle name="Note 2 3 6 35" xfId="28657"/>
    <cellStyle name="Note 2 3 6 36" xfId="28658"/>
    <cellStyle name="Note 2 3 6 37" xfId="28659"/>
    <cellStyle name="Note 2 3 6 38" xfId="28584"/>
    <cellStyle name="Note 2 3 6 39" xfId="2813"/>
    <cellStyle name="Note 2 3 6 4" xfId="28660"/>
    <cellStyle name="Note 2 3 6 4 2" xfId="28661"/>
    <cellStyle name="Note 2 3 6 5" xfId="28662"/>
    <cellStyle name="Note 2 3 6 5 2" xfId="28663"/>
    <cellStyle name="Note 2 3 6 6" xfId="28664"/>
    <cellStyle name="Note 2 3 6 6 2" xfId="28665"/>
    <cellStyle name="Note 2 3 6 7" xfId="28666"/>
    <cellStyle name="Note 2 3 6 7 2" xfId="28667"/>
    <cellStyle name="Note 2 3 6 8" xfId="28668"/>
    <cellStyle name="Note 2 3 6 8 2" xfId="28669"/>
    <cellStyle name="Note 2 3 6 9" xfId="28670"/>
    <cellStyle name="Note 2 3 6 9 2" xfId="28671"/>
    <cellStyle name="Note 2 3 7" xfId="495"/>
    <cellStyle name="Note 2 3 7 10" xfId="28673"/>
    <cellStyle name="Note 2 3 7 10 2" xfId="28674"/>
    <cellStyle name="Note 2 3 7 11" xfId="28675"/>
    <cellStyle name="Note 2 3 7 11 2" xfId="28676"/>
    <cellStyle name="Note 2 3 7 12" xfId="28677"/>
    <cellStyle name="Note 2 3 7 12 2" xfId="28678"/>
    <cellStyle name="Note 2 3 7 13" xfId="28679"/>
    <cellStyle name="Note 2 3 7 13 2" xfId="28680"/>
    <cellStyle name="Note 2 3 7 14" xfId="28681"/>
    <cellStyle name="Note 2 3 7 14 2" xfId="28682"/>
    <cellStyle name="Note 2 3 7 15" xfId="28683"/>
    <cellStyle name="Note 2 3 7 15 2" xfId="28684"/>
    <cellStyle name="Note 2 3 7 16" xfId="28685"/>
    <cellStyle name="Note 2 3 7 16 2" xfId="28686"/>
    <cellStyle name="Note 2 3 7 17" xfId="28687"/>
    <cellStyle name="Note 2 3 7 17 2" xfId="28688"/>
    <cellStyle name="Note 2 3 7 18" xfId="28689"/>
    <cellStyle name="Note 2 3 7 18 2" xfId="28690"/>
    <cellStyle name="Note 2 3 7 19" xfId="28691"/>
    <cellStyle name="Note 2 3 7 19 2" xfId="28692"/>
    <cellStyle name="Note 2 3 7 2" xfId="1111"/>
    <cellStyle name="Note 2 3 7 2 2" xfId="2181"/>
    <cellStyle name="Note 2 3 7 2 2 2" xfId="28695"/>
    <cellStyle name="Note 2 3 7 2 2 3" xfId="28694"/>
    <cellStyle name="Note 2 3 7 2 3" xfId="28696"/>
    <cellStyle name="Note 2 3 7 2 3 2" xfId="28697"/>
    <cellStyle name="Note 2 3 7 2 4" xfId="28698"/>
    <cellStyle name="Note 2 3 7 2 4 2" xfId="28699"/>
    <cellStyle name="Note 2 3 7 2 5" xfId="28700"/>
    <cellStyle name="Note 2 3 7 2 5 2" xfId="28701"/>
    <cellStyle name="Note 2 3 7 2 6" xfId="28702"/>
    <cellStyle name="Note 2 3 7 2 6 2" xfId="28703"/>
    <cellStyle name="Note 2 3 7 2 7" xfId="28704"/>
    <cellStyle name="Note 2 3 7 2 8" xfId="28693"/>
    <cellStyle name="Note 2 3 7 2 9" xfId="3627"/>
    <cellStyle name="Note 2 3 7 20" xfId="28705"/>
    <cellStyle name="Note 2 3 7 20 2" xfId="28706"/>
    <cellStyle name="Note 2 3 7 21" xfId="28707"/>
    <cellStyle name="Note 2 3 7 21 2" xfId="28708"/>
    <cellStyle name="Note 2 3 7 22" xfId="28709"/>
    <cellStyle name="Note 2 3 7 22 2" xfId="28710"/>
    <cellStyle name="Note 2 3 7 23" xfId="28711"/>
    <cellStyle name="Note 2 3 7 23 2" xfId="28712"/>
    <cellStyle name="Note 2 3 7 24" xfId="28713"/>
    <cellStyle name="Note 2 3 7 24 2" xfId="28714"/>
    <cellStyle name="Note 2 3 7 25" xfId="28715"/>
    <cellStyle name="Note 2 3 7 25 2" xfId="28716"/>
    <cellStyle name="Note 2 3 7 26" xfId="28717"/>
    <cellStyle name="Note 2 3 7 26 2" xfId="28718"/>
    <cellStyle name="Note 2 3 7 27" xfId="28719"/>
    <cellStyle name="Note 2 3 7 27 2" xfId="28720"/>
    <cellStyle name="Note 2 3 7 28" xfId="28721"/>
    <cellStyle name="Note 2 3 7 28 2" xfId="28722"/>
    <cellStyle name="Note 2 3 7 29" xfId="28723"/>
    <cellStyle name="Note 2 3 7 29 2" xfId="28724"/>
    <cellStyle name="Note 2 3 7 3" xfId="1621"/>
    <cellStyle name="Note 2 3 7 3 2" xfId="28726"/>
    <cellStyle name="Note 2 3 7 3 2 2" xfId="28727"/>
    <cellStyle name="Note 2 3 7 3 3" xfId="28728"/>
    <cellStyle name="Note 2 3 7 3 3 2" xfId="28729"/>
    <cellStyle name="Note 2 3 7 3 4" xfId="28730"/>
    <cellStyle name="Note 2 3 7 3 4 2" xfId="28731"/>
    <cellStyle name="Note 2 3 7 3 5" xfId="28732"/>
    <cellStyle name="Note 2 3 7 3 5 2" xfId="28733"/>
    <cellStyle name="Note 2 3 7 3 6" xfId="28734"/>
    <cellStyle name="Note 2 3 7 3 6 2" xfId="28735"/>
    <cellStyle name="Note 2 3 7 3 7" xfId="28736"/>
    <cellStyle name="Note 2 3 7 3 8" xfId="28725"/>
    <cellStyle name="Note 2 3 7 30" xfId="28737"/>
    <cellStyle name="Note 2 3 7 30 2" xfId="28738"/>
    <cellStyle name="Note 2 3 7 31" xfId="28739"/>
    <cellStyle name="Note 2 3 7 31 2" xfId="28740"/>
    <cellStyle name="Note 2 3 7 32" xfId="28741"/>
    <cellStyle name="Note 2 3 7 32 2" xfId="28742"/>
    <cellStyle name="Note 2 3 7 33" xfId="28743"/>
    <cellStyle name="Note 2 3 7 34" xfId="28744"/>
    <cellStyle name="Note 2 3 7 35" xfId="28745"/>
    <cellStyle name="Note 2 3 7 36" xfId="28746"/>
    <cellStyle name="Note 2 3 7 37" xfId="28747"/>
    <cellStyle name="Note 2 3 7 38" xfId="28672"/>
    <cellStyle name="Note 2 3 7 39" xfId="3012"/>
    <cellStyle name="Note 2 3 7 4" xfId="28748"/>
    <cellStyle name="Note 2 3 7 4 2" xfId="28749"/>
    <cellStyle name="Note 2 3 7 5" xfId="28750"/>
    <cellStyle name="Note 2 3 7 5 2" xfId="28751"/>
    <cellStyle name="Note 2 3 7 6" xfId="28752"/>
    <cellStyle name="Note 2 3 7 6 2" xfId="28753"/>
    <cellStyle name="Note 2 3 7 7" xfId="28754"/>
    <cellStyle name="Note 2 3 7 7 2" xfId="28755"/>
    <cellStyle name="Note 2 3 7 8" xfId="28756"/>
    <cellStyle name="Note 2 3 7 8 2" xfId="28757"/>
    <cellStyle name="Note 2 3 7 9" xfId="28758"/>
    <cellStyle name="Note 2 3 7 9 2" xfId="28759"/>
    <cellStyle name="Note 2 3 8" xfId="1112"/>
    <cellStyle name="Note 2 3 8 10" xfId="28761"/>
    <cellStyle name="Note 2 3 8 10 2" xfId="28762"/>
    <cellStyle name="Note 2 3 8 11" xfId="28763"/>
    <cellStyle name="Note 2 3 8 11 2" xfId="28764"/>
    <cellStyle name="Note 2 3 8 12" xfId="28765"/>
    <cellStyle name="Note 2 3 8 12 2" xfId="28766"/>
    <cellStyle name="Note 2 3 8 13" xfId="28767"/>
    <cellStyle name="Note 2 3 8 13 2" xfId="28768"/>
    <cellStyle name="Note 2 3 8 14" xfId="28769"/>
    <cellStyle name="Note 2 3 8 14 2" xfId="28770"/>
    <cellStyle name="Note 2 3 8 15" xfId="28771"/>
    <cellStyle name="Note 2 3 8 15 2" xfId="28772"/>
    <cellStyle name="Note 2 3 8 16" xfId="28773"/>
    <cellStyle name="Note 2 3 8 16 2" xfId="28774"/>
    <cellStyle name="Note 2 3 8 17" xfId="28775"/>
    <cellStyle name="Note 2 3 8 17 2" xfId="28776"/>
    <cellStyle name="Note 2 3 8 18" xfId="28777"/>
    <cellStyle name="Note 2 3 8 18 2" xfId="28778"/>
    <cellStyle name="Note 2 3 8 19" xfId="28779"/>
    <cellStyle name="Note 2 3 8 19 2" xfId="28780"/>
    <cellStyle name="Note 2 3 8 2" xfId="2182"/>
    <cellStyle name="Note 2 3 8 2 2" xfId="28782"/>
    <cellStyle name="Note 2 3 8 2 2 2" xfId="28783"/>
    <cellStyle name="Note 2 3 8 2 3" xfId="28784"/>
    <cellStyle name="Note 2 3 8 2 3 2" xfId="28785"/>
    <cellStyle name="Note 2 3 8 2 4" xfId="28786"/>
    <cellStyle name="Note 2 3 8 2 4 2" xfId="28787"/>
    <cellStyle name="Note 2 3 8 2 5" xfId="28788"/>
    <cellStyle name="Note 2 3 8 2 5 2" xfId="28789"/>
    <cellStyle name="Note 2 3 8 2 6" xfId="28790"/>
    <cellStyle name="Note 2 3 8 2 6 2" xfId="28791"/>
    <cellStyle name="Note 2 3 8 2 7" xfId="28792"/>
    <cellStyle name="Note 2 3 8 2 8" xfId="28781"/>
    <cellStyle name="Note 2 3 8 20" xfId="28793"/>
    <cellStyle name="Note 2 3 8 20 2" xfId="28794"/>
    <cellStyle name="Note 2 3 8 21" xfId="28795"/>
    <cellStyle name="Note 2 3 8 21 2" xfId="28796"/>
    <cellStyle name="Note 2 3 8 22" xfId="28797"/>
    <cellStyle name="Note 2 3 8 22 2" xfId="28798"/>
    <cellStyle name="Note 2 3 8 23" xfId="28799"/>
    <cellStyle name="Note 2 3 8 23 2" xfId="28800"/>
    <cellStyle name="Note 2 3 8 24" xfId="28801"/>
    <cellStyle name="Note 2 3 8 24 2" xfId="28802"/>
    <cellStyle name="Note 2 3 8 25" xfId="28803"/>
    <cellStyle name="Note 2 3 8 25 2" xfId="28804"/>
    <cellStyle name="Note 2 3 8 26" xfId="28805"/>
    <cellStyle name="Note 2 3 8 26 2" xfId="28806"/>
    <cellStyle name="Note 2 3 8 27" xfId="28807"/>
    <cellStyle name="Note 2 3 8 27 2" xfId="28808"/>
    <cellStyle name="Note 2 3 8 28" xfId="28809"/>
    <cellStyle name="Note 2 3 8 28 2" xfId="28810"/>
    <cellStyle name="Note 2 3 8 29" xfId="28811"/>
    <cellStyle name="Note 2 3 8 29 2" xfId="28812"/>
    <cellStyle name="Note 2 3 8 3" xfId="28813"/>
    <cellStyle name="Note 2 3 8 3 2" xfId="28814"/>
    <cellStyle name="Note 2 3 8 3 2 2" xfId="28815"/>
    <cellStyle name="Note 2 3 8 3 3" xfId="28816"/>
    <cellStyle name="Note 2 3 8 3 3 2" xfId="28817"/>
    <cellStyle name="Note 2 3 8 3 4" xfId="28818"/>
    <cellStyle name="Note 2 3 8 3 4 2" xfId="28819"/>
    <cellStyle name="Note 2 3 8 3 5" xfId="28820"/>
    <cellStyle name="Note 2 3 8 3 5 2" xfId="28821"/>
    <cellStyle name="Note 2 3 8 3 6" xfId="28822"/>
    <cellStyle name="Note 2 3 8 3 6 2" xfId="28823"/>
    <cellStyle name="Note 2 3 8 3 7" xfId="28824"/>
    <cellStyle name="Note 2 3 8 30" xfId="28825"/>
    <cellStyle name="Note 2 3 8 30 2" xfId="28826"/>
    <cellStyle name="Note 2 3 8 31" xfId="28827"/>
    <cellStyle name="Note 2 3 8 31 2" xfId="28828"/>
    <cellStyle name="Note 2 3 8 32" xfId="28829"/>
    <cellStyle name="Note 2 3 8 32 2" xfId="28830"/>
    <cellStyle name="Note 2 3 8 33" xfId="28831"/>
    <cellStyle name="Note 2 3 8 34" xfId="28832"/>
    <cellStyle name="Note 2 3 8 35" xfId="28833"/>
    <cellStyle name="Note 2 3 8 36" xfId="28834"/>
    <cellStyle name="Note 2 3 8 37" xfId="28835"/>
    <cellStyle name="Note 2 3 8 38" xfId="28760"/>
    <cellStyle name="Note 2 3 8 39" xfId="3628"/>
    <cellStyle name="Note 2 3 8 4" xfId="28836"/>
    <cellStyle name="Note 2 3 8 4 2" xfId="28837"/>
    <cellStyle name="Note 2 3 8 5" xfId="28838"/>
    <cellStyle name="Note 2 3 8 5 2" xfId="28839"/>
    <cellStyle name="Note 2 3 8 6" xfId="28840"/>
    <cellStyle name="Note 2 3 8 6 2" xfId="28841"/>
    <cellStyle name="Note 2 3 8 7" xfId="28842"/>
    <cellStyle name="Note 2 3 8 7 2" xfId="28843"/>
    <cellStyle name="Note 2 3 8 8" xfId="28844"/>
    <cellStyle name="Note 2 3 8 8 2" xfId="28845"/>
    <cellStyle name="Note 2 3 8 9" xfId="28846"/>
    <cellStyle name="Note 2 3 8 9 2" xfId="28847"/>
    <cellStyle name="Note 2 3 9" xfId="1113"/>
    <cellStyle name="Note 2 3 9 10" xfId="28849"/>
    <cellStyle name="Note 2 3 9 10 2" xfId="28850"/>
    <cellStyle name="Note 2 3 9 11" xfId="28851"/>
    <cellStyle name="Note 2 3 9 11 2" xfId="28852"/>
    <cellStyle name="Note 2 3 9 12" xfId="28853"/>
    <cellStyle name="Note 2 3 9 12 2" xfId="28854"/>
    <cellStyle name="Note 2 3 9 13" xfId="28855"/>
    <cellStyle name="Note 2 3 9 13 2" xfId="28856"/>
    <cellStyle name="Note 2 3 9 14" xfId="28857"/>
    <cellStyle name="Note 2 3 9 14 2" xfId="28858"/>
    <cellStyle name="Note 2 3 9 15" xfId="28859"/>
    <cellStyle name="Note 2 3 9 15 2" xfId="28860"/>
    <cellStyle name="Note 2 3 9 16" xfId="28861"/>
    <cellStyle name="Note 2 3 9 16 2" xfId="28862"/>
    <cellStyle name="Note 2 3 9 17" xfId="28863"/>
    <cellStyle name="Note 2 3 9 17 2" xfId="28864"/>
    <cellStyle name="Note 2 3 9 18" xfId="28865"/>
    <cellStyle name="Note 2 3 9 18 2" xfId="28866"/>
    <cellStyle name="Note 2 3 9 19" xfId="28867"/>
    <cellStyle name="Note 2 3 9 19 2" xfId="28868"/>
    <cellStyle name="Note 2 3 9 2" xfId="2183"/>
    <cellStyle name="Note 2 3 9 2 2" xfId="28870"/>
    <cellStyle name="Note 2 3 9 2 2 2" xfId="28871"/>
    <cellStyle name="Note 2 3 9 2 3" xfId="28872"/>
    <cellStyle name="Note 2 3 9 2 3 2" xfId="28873"/>
    <cellStyle name="Note 2 3 9 2 4" xfId="28874"/>
    <cellStyle name="Note 2 3 9 2 4 2" xfId="28875"/>
    <cellStyle name="Note 2 3 9 2 5" xfId="28876"/>
    <cellStyle name="Note 2 3 9 2 5 2" xfId="28877"/>
    <cellStyle name="Note 2 3 9 2 6" xfId="28878"/>
    <cellStyle name="Note 2 3 9 2 6 2" xfId="28879"/>
    <cellStyle name="Note 2 3 9 2 7" xfId="28880"/>
    <cellStyle name="Note 2 3 9 2 8" xfId="28869"/>
    <cellStyle name="Note 2 3 9 20" xfId="28881"/>
    <cellStyle name="Note 2 3 9 20 2" xfId="28882"/>
    <cellStyle name="Note 2 3 9 21" xfId="28883"/>
    <cellStyle name="Note 2 3 9 21 2" xfId="28884"/>
    <cellStyle name="Note 2 3 9 22" xfId="28885"/>
    <cellStyle name="Note 2 3 9 22 2" xfId="28886"/>
    <cellStyle name="Note 2 3 9 23" xfId="28887"/>
    <cellStyle name="Note 2 3 9 23 2" xfId="28888"/>
    <cellStyle name="Note 2 3 9 24" xfId="28889"/>
    <cellStyle name="Note 2 3 9 24 2" xfId="28890"/>
    <cellStyle name="Note 2 3 9 25" xfId="28891"/>
    <cellStyle name="Note 2 3 9 25 2" xfId="28892"/>
    <cellStyle name="Note 2 3 9 26" xfId="28893"/>
    <cellStyle name="Note 2 3 9 26 2" xfId="28894"/>
    <cellStyle name="Note 2 3 9 27" xfId="28895"/>
    <cellStyle name="Note 2 3 9 27 2" xfId="28896"/>
    <cellStyle name="Note 2 3 9 28" xfId="28897"/>
    <cellStyle name="Note 2 3 9 28 2" xfId="28898"/>
    <cellStyle name="Note 2 3 9 29" xfId="28899"/>
    <cellStyle name="Note 2 3 9 29 2" xfId="28900"/>
    <cellStyle name="Note 2 3 9 3" xfId="28901"/>
    <cellStyle name="Note 2 3 9 3 2" xfId="28902"/>
    <cellStyle name="Note 2 3 9 3 2 2" xfId="28903"/>
    <cellStyle name="Note 2 3 9 3 3" xfId="28904"/>
    <cellStyle name="Note 2 3 9 3 3 2" xfId="28905"/>
    <cellStyle name="Note 2 3 9 3 4" xfId="28906"/>
    <cellStyle name="Note 2 3 9 3 4 2" xfId="28907"/>
    <cellStyle name="Note 2 3 9 3 5" xfId="28908"/>
    <cellStyle name="Note 2 3 9 3 5 2" xfId="28909"/>
    <cellStyle name="Note 2 3 9 3 6" xfId="28910"/>
    <cellStyle name="Note 2 3 9 3 6 2" xfId="28911"/>
    <cellStyle name="Note 2 3 9 3 7" xfId="28912"/>
    <cellStyle name="Note 2 3 9 30" xfId="28913"/>
    <cellStyle name="Note 2 3 9 30 2" xfId="28914"/>
    <cellStyle name="Note 2 3 9 31" xfId="28915"/>
    <cellStyle name="Note 2 3 9 31 2" xfId="28916"/>
    <cellStyle name="Note 2 3 9 32" xfId="28917"/>
    <cellStyle name="Note 2 3 9 32 2" xfId="28918"/>
    <cellStyle name="Note 2 3 9 33" xfId="28919"/>
    <cellStyle name="Note 2 3 9 34" xfId="28920"/>
    <cellStyle name="Note 2 3 9 35" xfId="28921"/>
    <cellStyle name="Note 2 3 9 36" xfId="28922"/>
    <cellStyle name="Note 2 3 9 37" xfId="28923"/>
    <cellStyle name="Note 2 3 9 38" xfId="28848"/>
    <cellStyle name="Note 2 3 9 39" xfId="3629"/>
    <cellStyle name="Note 2 3 9 4" xfId="28924"/>
    <cellStyle name="Note 2 3 9 4 2" xfId="28925"/>
    <cellStyle name="Note 2 3 9 5" xfId="28926"/>
    <cellStyle name="Note 2 3 9 5 2" xfId="28927"/>
    <cellStyle name="Note 2 3 9 6" xfId="28928"/>
    <cellStyle name="Note 2 3 9 6 2" xfId="28929"/>
    <cellStyle name="Note 2 3 9 7" xfId="28930"/>
    <cellStyle name="Note 2 3 9 7 2" xfId="28931"/>
    <cellStyle name="Note 2 3 9 8" xfId="28932"/>
    <cellStyle name="Note 2 3 9 8 2" xfId="28933"/>
    <cellStyle name="Note 2 3 9 9" xfId="28934"/>
    <cellStyle name="Note 2 3 9 9 2" xfId="28935"/>
    <cellStyle name="Note 2 4" xfId="186"/>
    <cellStyle name="Note 2 4 10" xfId="28937"/>
    <cellStyle name="Note 2 4 10 2" xfId="28938"/>
    <cellStyle name="Note 2 4 11" xfId="28939"/>
    <cellStyle name="Note 2 4 11 2" xfId="28940"/>
    <cellStyle name="Note 2 4 12" xfId="28941"/>
    <cellStyle name="Note 2 4 12 2" xfId="28942"/>
    <cellStyle name="Note 2 4 13" xfId="28943"/>
    <cellStyle name="Note 2 4 13 2" xfId="28944"/>
    <cellStyle name="Note 2 4 14" xfId="28945"/>
    <cellStyle name="Note 2 4 14 2" xfId="28946"/>
    <cellStyle name="Note 2 4 15" xfId="28947"/>
    <cellStyle name="Note 2 4 15 2" xfId="28948"/>
    <cellStyle name="Note 2 4 16" xfId="28949"/>
    <cellStyle name="Note 2 4 16 2" xfId="28950"/>
    <cellStyle name="Note 2 4 17" xfId="28951"/>
    <cellStyle name="Note 2 4 17 2" xfId="28952"/>
    <cellStyle name="Note 2 4 18" xfId="28953"/>
    <cellStyle name="Note 2 4 18 2" xfId="28954"/>
    <cellStyle name="Note 2 4 19" xfId="28955"/>
    <cellStyle name="Note 2 4 19 2" xfId="28956"/>
    <cellStyle name="Note 2 4 2" xfId="421"/>
    <cellStyle name="Note 2 4 2 10" xfId="2942"/>
    <cellStyle name="Note 2 4 2 2" xfId="608"/>
    <cellStyle name="Note 2 4 2 2 2" xfId="1727"/>
    <cellStyle name="Note 2 4 2 2 2 2" xfId="28959"/>
    <cellStyle name="Note 2 4 2 2 3" xfId="28958"/>
    <cellStyle name="Note 2 4 2 2 4" xfId="3125"/>
    <cellStyle name="Note 2 4 2 3" xfId="1114"/>
    <cellStyle name="Note 2 4 2 3 2" xfId="2184"/>
    <cellStyle name="Note 2 4 2 3 2 2" xfId="28961"/>
    <cellStyle name="Note 2 4 2 3 3" xfId="28960"/>
    <cellStyle name="Note 2 4 2 3 4" xfId="3630"/>
    <cellStyle name="Note 2 4 2 4" xfId="1115"/>
    <cellStyle name="Note 2 4 2 4 2" xfId="2185"/>
    <cellStyle name="Note 2 4 2 4 2 2" xfId="28963"/>
    <cellStyle name="Note 2 4 2 4 3" xfId="28962"/>
    <cellStyle name="Note 2 4 2 4 4" xfId="3631"/>
    <cellStyle name="Note 2 4 2 5" xfId="1116"/>
    <cellStyle name="Note 2 4 2 5 2" xfId="2186"/>
    <cellStyle name="Note 2 4 2 5 2 2" xfId="28965"/>
    <cellStyle name="Note 2 4 2 5 3" xfId="28964"/>
    <cellStyle name="Note 2 4 2 5 4" xfId="3632"/>
    <cellStyle name="Note 2 4 2 6" xfId="796"/>
    <cellStyle name="Note 2 4 2 6 2" xfId="4601"/>
    <cellStyle name="Note 2 4 2 6 2 2" xfId="28967"/>
    <cellStyle name="Note 2 4 2 6 3" xfId="28966"/>
    <cellStyle name="Note 2 4 2 6 4" xfId="3313"/>
    <cellStyle name="Note 2 4 2 7" xfId="4495"/>
    <cellStyle name="Note 2 4 2 7 2" xfId="28969"/>
    <cellStyle name="Note 2 4 2 7 3" xfId="28968"/>
    <cellStyle name="Note 2 4 2 8" xfId="28970"/>
    <cellStyle name="Note 2 4 2 9" xfId="28957"/>
    <cellStyle name="Note 2 4 20" xfId="28971"/>
    <cellStyle name="Note 2 4 20 2" xfId="28972"/>
    <cellStyle name="Note 2 4 21" xfId="28973"/>
    <cellStyle name="Note 2 4 21 2" xfId="28974"/>
    <cellStyle name="Note 2 4 22" xfId="28975"/>
    <cellStyle name="Note 2 4 22 2" xfId="28976"/>
    <cellStyle name="Note 2 4 23" xfId="28977"/>
    <cellStyle name="Note 2 4 23 2" xfId="28978"/>
    <cellStyle name="Note 2 4 24" xfId="28979"/>
    <cellStyle name="Note 2 4 24 2" xfId="28980"/>
    <cellStyle name="Note 2 4 25" xfId="28981"/>
    <cellStyle name="Note 2 4 25 2" xfId="28982"/>
    <cellStyle name="Note 2 4 26" xfId="28983"/>
    <cellStyle name="Note 2 4 26 2" xfId="28984"/>
    <cellStyle name="Note 2 4 27" xfId="28985"/>
    <cellStyle name="Note 2 4 27 2" xfId="28986"/>
    <cellStyle name="Note 2 4 28" xfId="28987"/>
    <cellStyle name="Note 2 4 28 2" xfId="28988"/>
    <cellStyle name="Note 2 4 29" xfId="28989"/>
    <cellStyle name="Note 2 4 29 2" xfId="28990"/>
    <cellStyle name="Note 2 4 3" xfId="478"/>
    <cellStyle name="Note 2 4 3 2" xfId="661"/>
    <cellStyle name="Note 2 4 3 2 2" xfId="1779"/>
    <cellStyle name="Note 2 4 3 2 2 2" xfId="28993"/>
    <cellStyle name="Note 2 4 3 2 3" xfId="28992"/>
    <cellStyle name="Note 2 4 3 2 4" xfId="3178"/>
    <cellStyle name="Note 2 4 3 3" xfId="1117"/>
    <cellStyle name="Note 2 4 3 3 2" xfId="2187"/>
    <cellStyle name="Note 2 4 3 3 2 2" xfId="28995"/>
    <cellStyle name="Note 2 4 3 3 3" xfId="28994"/>
    <cellStyle name="Note 2 4 3 3 4" xfId="3633"/>
    <cellStyle name="Note 2 4 3 4" xfId="1118"/>
    <cellStyle name="Note 2 4 3 4 2" xfId="2188"/>
    <cellStyle name="Note 2 4 3 4 2 2" xfId="28997"/>
    <cellStyle name="Note 2 4 3 4 3" xfId="28996"/>
    <cellStyle name="Note 2 4 3 4 4" xfId="3634"/>
    <cellStyle name="Note 2 4 3 5" xfId="1119"/>
    <cellStyle name="Note 2 4 3 5 2" xfId="2189"/>
    <cellStyle name="Note 2 4 3 5 2 2" xfId="28999"/>
    <cellStyle name="Note 2 4 3 5 3" xfId="28998"/>
    <cellStyle name="Note 2 4 3 5 4" xfId="3635"/>
    <cellStyle name="Note 2 4 3 6" xfId="1609"/>
    <cellStyle name="Note 2 4 3 6 2" xfId="29001"/>
    <cellStyle name="Note 2 4 3 6 3" xfId="29000"/>
    <cellStyle name="Note 2 4 3 7" xfId="29002"/>
    <cellStyle name="Note 2 4 3 8" xfId="28991"/>
    <cellStyle name="Note 2 4 3 9" xfId="2995"/>
    <cellStyle name="Note 2 4 30" xfId="29003"/>
    <cellStyle name="Note 2 4 30 2" xfId="29004"/>
    <cellStyle name="Note 2 4 31" xfId="29005"/>
    <cellStyle name="Note 2 4 31 2" xfId="29006"/>
    <cellStyle name="Note 2 4 32" xfId="29007"/>
    <cellStyle name="Note 2 4 32 2" xfId="29008"/>
    <cellStyle name="Note 2 4 33" xfId="29009"/>
    <cellStyle name="Note 2 4 33 2" xfId="29010"/>
    <cellStyle name="Note 2 4 34" xfId="29011"/>
    <cellStyle name="Note 2 4 35" xfId="29012"/>
    <cellStyle name="Note 2 4 36" xfId="29013"/>
    <cellStyle name="Note 2 4 37" xfId="29014"/>
    <cellStyle name="Note 2 4 38" xfId="29015"/>
    <cellStyle name="Note 2 4 39" xfId="28936"/>
    <cellStyle name="Note 2 4 4" xfId="527"/>
    <cellStyle name="Note 2 4 4 2" xfId="1120"/>
    <cellStyle name="Note 2 4 4 2 2" xfId="2190"/>
    <cellStyle name="Note 2 4 4 2 2 2" xfId="29018"/>
    <cellStyle name="Note 2 4 4 2 3" xfId="29017"/>
    <cellStyle name="Note 2 4 4 2 4" xfId="3636"/>
    <cellStyle name="Note 2 4 4 3" xfId="1653"/>
    <cellStyle name="Note 2 4 4 3 2" xfId="29020"/>
    <cellStyle name="Note 2 4 4 3 3" xfId="29019"/>
    <cellStyle name="Note 2 4 4 4" xfId="29021"/>
    <cellStyle name="Note 2 4 4 4 2" xfId="29022"/>
    <cellStyle name="Note 2 4 4 5" xfId="29023"/>
    <cellStyle name="Note 2 4 4 5 2" xfId="29024"/>
    <cellStyle name="Note 2 4 4 6" xfId="29025"/>
    <cellStyle name="Note 2 4 4 6 2" xfId="29026"/>
    <cellStyle name="Note 2 4 4 7" xfId="29027"/>
    <cellStyle name="Note 2 4 4 8" xfId="29016"/>
    <cellStyle name="Note 2 4 4 9" xfId="3044"/>
    <cellStyle name="Note 2 4 40" xfId="2730"/>
    <cellStyle name="Note 2 4 5" xfId="1121"/>
    <cellStyle name="Note 2 4 5 2" xfId="2191"/>
    <cellStyle name="Note 2 4 5 2 2" xfId="29029"/>
    <cellStyle name="Note 2 4 5 3" xfId="29028"/>
    <cellStyle name="Note 2 4 5 4" xfId="3637"/>
    <cellStyle name="Note 2 4 6" xfId="1122"/>
    <cellStyle name="Note 2 4 6 2" xfId="2192"/>
    <cellStyle name="Note 2 4 6 2 2" xfId="29031"/>
    <cellStyle name="Note 2 4 6 3" xfId="29030"/>
    <cellStyle name="Note 2 4 6 4" xfId="3638"/>
    <cellStyle name="Note 2 4 7" xfId="1123"/>
    <cellStyle name="Note 2 4 7 2" xfId="2193"/>
    <cellStyle name="Note 2 4 7 2 2" xfId="29033"/>
    <cellStyle name="Note 2 4 7 3" xfId="29032"/>
    <cellStyle name="Note 2 4 7 4" xfId="3639"/>
    <cellStyle name="Note 2 4 8" xfId="4313"/>
    <cellStyle name="Note 2 4 8 2" xfId="29035"/>
    <cellStyle name="Note 2 4 8 3" xfId="29034"/>
    <cellStyle name="Note 2 4 9" xfId="29036"/>
    <cellStyle name="Note 2 4 9 2" xfId="29037"/>
    <cellStyle name="Note 2 5" xfId="310"/>
    <cellStyle name="Note 2 5 10" xfId="29039"/>
    <cellStyle name="Note 2 5 10 2" xfId="29040"/>
    <cellStyle name="Note 2 5 11" xfId="29041"/>
    <cellStyle name="Note 2 5 11 2" xfId="29042"/>
    <cellStyle name="Note 2 5 12" xfId="29043"/>
    <cellStyle name="Note 2 5 12 2" xfId="29044"/>
    <cellStyle name="Note 2 5 13" xfId="29045"/>
    <cellStyle name="Note 2 5 13 2" xfId="29046"/>
    <cellStyle name="Note 2 5 14" xfId="29047"/>
    <cellStyle name="Note 2 5 14 2" xfId="29048"/>
    <cellStyle name="Note 2 5 15" xfId="29049"/>
    <cellStyle name="Note 2 5 15 2" xfId="29050"/>
    <cellStyle name="Note 2 5 16" xfId="29051"/>
    <cellStyle name="Note 2 5 16 2" xfId="29052"/>
    <cellStyle name="Note 2 5 17" xfId="29053"/>
    <cellStyle name="Note 2 5 17 2" xfId="29054"/>
    <cellStyle name="Note 2 5 18" xfId="29055"/>
    <cellStyle name="Note 2 5 18 2" xfId="29056"/>
    <cellStyle name="Note 2 5 19" xfId="29057"/>
    <cellStyle name="Note 2 5 19 2" xfId="29058"/>
    <cellStyle name="Note 2 5 2" xfId="409"/>
    <cellStyle name="Note 2 5 2 10" xfId="2930"/>
    <cellStyle name="Note 2 5 2 2" xfId="596"/>
    <cellStyle name="Note 2 5 2 2 2" xfId="1715"/>
    <cellStyle name="Note 2 5 2 2 2 2" xfId="29061"/>
    <cellStyle name="Note 2 5 2 2 3" xfId="29060"/>
    <cellStyle name="Note 2 5 2 2 4" xfId="3113"/>
    <cellStyle name="Note 2 5 2 3" xfId="1124"/>
    <cellStyle name="Note 2 5 2 3 2" xfId="2194"/>
    <cellStyle name="Note 2 5 2 3 2 2" xfId="29063"/>
    <cellStyle name="Note 2 5 2 3 3" xfId="29062"/>
    <cellStyle name="Note 2 5 2 3 4" xfId="3640"/>
    <cellStyle name="Note 2 5 2 4" xfId="1125"/>
    <cellStyle name="Note 2 5 2 4 2" xfId="2195"/>
    <cellStyle name="Note 2 5 2 4 2 2" xfId="29065"/>
    <cellStyle name="Note 2 5 2 4 3" xfId="29064"/>
    <cellStyle name="Note 2 5 2 4 4" xfId="3641"/>
    <cellStyle name="Note 2 5 2 5" xfId="1126"/>
    <cellStyle name="Note 2 5 2 5 2" xfId="2196"/>
    <cellStyle name="Note 2 5 2 5 2 2" xfId="29067"/>
    <cellStyle name="Note 2 5 2 5 3" xfId="29066"/>
    <cellStyle name="Note 2 5 2 5 4" xfId="3642"/>
    <cellStyle name="Note 2 5 2 6" xfId="785"/>
    <cellStyle name="Note 2 5 2 6 2" xfId="4590"/>
    <cellStyle name="Note 2 5 2 6 2 2" xfId="29069"/>
    <cellStyle name="Note 2 5 2 6 3" xfId="29068"/>
    <cellStyle name="Note 2 5 2 6 4" xfId="3302"/>
    <cellStyle name="Note 2 5 2 7" xfId="4484"/>
    <cellStyle name="Note 2 5 2 7 2" xfId="29071"/>
    <cellStyle name="Note 2 5 2 7 3" xfId="29070"/>
    <cellStyle name="Note 2 5 2 8" xfId="29072"/>
    <cellStyle name="Note 2 5 2 9" xfId="29059"/>
    <cellStyle name="Note 2 5 20" xfId="29073"/>
    <cellStyle name="Note 2 5 20 2" xfId="29074"/>
    <cellStyle name="Note 2 5 21" xfId="29075"/>
    <cellStyle name="Note 2 5 21 2" xfId="29076"/>
    <cellStyle name="Note 2 5 22" xfId="29077"/>
    <cellStyle name="Note 2 5 22 2" xfId="29078"/>
    <cellStyle name="Note 2 5 23" xfId="29079"/>
    <cellStyle name="Note 2 5 23 2" xfId="29080"/>
    <cellStyle name="Note 2 5 24" xfId="29081"/>
    <cellStyle name="Note 2 5 24 2" xfId="29082"/>
    <cellStyle name="Note 2 5 25" xfId="29083"/>
    <cellStyle name="Note 2 5 25 2" xfId="29084"/>
    <cellStyle name="Note 2 5 26" xfId="29085"/>
    <cellStyle name="Note 2 5 26 2" xfId="29086"/>
    <cellStyle name="Note 2 5 27" xfId="29087"/>
    <cellStyle name="Note 2 5 27 2" xfId="29088"/>
    <cellStyle name="Note 2 5 28" xfId="29089"/>
    <cellStyle name="Note 2 5 28 2" xfId="29090"/>
    <cellStyle name="Note 2 5 29" xfId="29091"/>
    <cellStyle name="Note 2 5 29 2" xfId="29092"/>
    <cellStyle name="Note 2 5 3" xfId="466"/>
    <cellStyle name="Note 2 5 3 2" xfId="650"/>
    <cellStyle name="Note 2 5 3 2 2" xfId="1768"/>
    <cellStyle name="Note 2 5 3 2 2 2" xfId="29095"/>
    <cellStyle name="Note 2 5 3 2 3" xfId="29094"/>
    <cellStyle name="Note 2 5 3 2 4" xfId="3167"/>
    <cellStyle name="Note 2 5 3 3" xfId="1127"/>
    <cellStyle name="Note 2 5 3 3 2" xfId="2197"/>
    <cellStyle name="Note 2 5 3 3 2 2" xfId="29097"/>
    <cellStyle name="Note 2 5 3 3 3" xfId="29096"/>
    <cellStyle name="Note 2 5 3 3 4" xfId="3643"/>
    <cellStyle name="Note 2 5 3 4" xfId="1128"/>
    <cellStyle name="Note 2 5 3 4 2" xfId="2198"/>
    <cellStyle name="Note 2 5 3 4 2 2" xfId="29099"/>
    <cellStyle name="Note 2 5 3 4 3" xfId="29098"/>
    <cellStyle name="Note 2 5 3 4 4" xfId="3644"/>
    <cellStyle name="Note 2 5 3 5" xfId="1129"/>
    <cellStyle name="Note 2 5 3 5 2" xfId="2199"/>
    <cellStyle name="Note 2 5 3 5 2 2" xfId="29101"/>
    <cellStyle name="Note 2 5 3 5 3" xfId="29100"/>
    <cellStyle name="Note 2 5 3 5 4" xfId="3645"/>
    <cellStyle name="Note 2 5 3 6" xfId="1598"/>
    <cellStyle name="Note 2 5 3 6 2" xfId="29103"/>
    <cellStyle name="Note 2 5 3 6 3" xfId="29102"/>
    <cellStyle name="Note 2 5 3 7" xfId="29104"/>
    <cellStyle name="Note 2 5 3 8" xfId="29093"/>
    <cellStyle name="Note 2 5 3 9" xfId="2984"/>
    <cellStyle name="Note 2 5 30" xfId="29105"/>
    <cellStyle name="Note 2 5 30 2" xfId="29106"/>
    <cellStyle name="Note 2 5 31" xfId="29107"/>
    <cellStyle name="Note 2 5 31 2" xfId="29108"/>
    <cellStyle name="Note 2 5 32" xfId="29109"/>
    <cellStyle name="Note 2 5 32 2" xfId="29110"/>
    <cellStyle name="Note 2 5 33" xfId="29111"/>
    <cellStyle name="Note 2 5 33 2" xfId="29112"/>
    <cellStyle name="Note 2 5 34" xfId="29113"/>
    <cellStyle name="Note 2 5 35" xfId="29114"/>
    <cellStyle name="Note 2 5 36" xfId="29115"/>
    <cellStyle name="Note 2 5 37" xfId="29116"/>
    <cellStyle name="Note 2 5 38" xfId="29117"/>
    <cellStyle name="Note 2 5 39" xfId="29038"/>
    <cellStyle name="Note 2 5 4" xfId="521"/>
    <cellStyle name="Note 2 5 4 2" xfId="1130"/>
    <cellStyle name="Note 2 5 4 2 2" xfId="2200"/>
    <cellStyle name="Note 2 5 4 2 2 2" xfId="29120"/>
    <cellStyle name="Note 2 5 4 2 3" xfId="29119"/>
    <cellStyle name="Note 2 5 4 2 4" xfId="3646"/>
    <cellStyle name="Note 2 5 4 3" xfId="1647"/>
    <cellStyle name="Note 2 5 4 3 2" xfId="29122"/>
    <cellStyle name="Note 2 5 4 3 3" xfId="29121"/>
    <cellStyle name="Note 2 5 4 4" xfId="29123"/>
    <cellStyle name="Note 2 5 4 4 2" xfId="29124"/>
    <cellStyle name="Note 2 5 4 5" xfId="29125"/>
    <cellStyle name="Note 2 5 4 5 2" xfId="29126"/>
    <cellStyle name="Note 2 5 4 6" xfId="29127"/>
    <cellStyle name="Note 2 5 4 6 2" xfId="29128"/>
    <cellStyle name="Note 2 5 4 7" xfId="29129"/>
    <cellStyle name="Note 2 5 4 8" xfId="29118"/>
    <cellStyle name="Note 2 5 4 9" xfId="3038"/>
    <cellStyle name="Note 2 5 40" xfId="2714"/>
    <cellStyle name="Note 2 5 5" xfId="1131"/>
    <cellStyle name="Note 2 5 5 2" xfId="2201"/>
    <cellStyle name="Note 2 5 5 2 2" xfId="29131"/>
    <cellStyle name="Note 2 5 5 3" xfId="29130"/>
    <cellStyle name="Note 2 5 5 4" xfId="3647"/>
    <cellStyle name="Note 2 5 6" xfId="1132"/>
    <cellStyle name="Note 2 5 6 2" xfId="2202"/>
    <cellStyle name="Note 2 5 6 2 2" xfId="29133"/>
    <cellStyle name="Note 2 5 6 3" xfId="29132"/>
    <cellStyle name="Note 2 5 6 4" xfId="3648"/>
    <cellStyle name="Note 2 5 7" xfId="1133"/>
    <cellStyle name="Note 2 5 7 2" xfId="2203"/>
    <cellStyle name="Note 2 5 7 2 2" xfId="29135"/>
    <cellStyle name="Note 2 5 7 3" xfId="29134"/>
    <cellStyle name="Note 2 5 7 4" xfId="3649"/>
    <cellStyle name="Note 2 5 8" xfId="4262"/>
    <cellStyle name="Note 2 5 8 2" xfId="29137"/>
    <cellStyle name="Note 2 5 8 3" xfId="29136"/>
    <cellStyle name="Note 2 5 9" xfId="29138"/>
    <cellStyle name="Note 2 5 9 2" xfId="29139"/>
    <cellStyle name="Note 2 6" xfId="373"/>
    <cellStyle name="Note 2 6 10" xfId="29141"/>
    <cellStyle name="Note 2 6 10 2" xfId="29142"/>
    <cellStyle name="Note 2 6 11" xfId="29143"/>
    <cellStyle name="Note 2 6 11 2" xfId="29144"/>
    <cellStyle name="Note 2 6 12" xfId="29145"/>
    <cellStyle name="Note 2 6 12 2" xfId="29146"/>
    <cellStyle name="Note 2 6 13" xfId="29147"/>
    <cellStyle name="Note 2 6 13 2" xfId="29148"/>
    <cellStyle name="Note 2 6 14" xfId="29149"/>
    <cellStyle name="Note 2 6 14 2" xfId="29150"/>
    <cellStyle name="Note 2 6 15" xfId="29151"/>
    <cellStyle name="Note 2 6 15 2" xfId="29152"/>
    <cellStyle name="Note 2 6 16" xfId="29153"/>
    <cellStyle name="Note 2 6 16 2" xfId="29154"/>
    <cellStyle name="Note 2 6 17" xfId="29155"/>
    <cellStyle name="Note 2 6 17 2" xfId="29156"/>
    <cellStyle name="Note 2 6 18" xfId="29157"/>
    <cellStyle name="Note 2 6 18 2" xfId="29158"/>
    <cellStyle name="Note 2 6 19" xfId="29159"/>
    <cellStyle name="Note 2 6 19 2" xfId="29160"/>
    <cellStyle name="Note 2 6 2" xfId="561"/>
    <cellStyle name="Note 2 6 2 10" xfId="3078"/>
    <cellStyle name="Note 2 6 2 2" xfId="1134"/>
    <cellStyle name="Note 2 6 2 2 2" xfId="2204"/>
    <cellStyle name="Note 2 6 2 2 2 2" xfId="29163"/>
    <cellStyle name="Note 2 6 2 2 3" xfId="29162"/>
    <cellStyle name="Note 2 6 2 2 4" xfId="3650"/>
    <cellStyle name="Note 2 6 2 3" xfId="1682"/>
    <cellStyle name="Note 2 6 2 3 2" xfId="29165"/>
    <cellStyle name="Note 2 6 2 3 3" xfId="29164"/>
    <cellStyle name="Note 2 6 2 4" xfId="29166"/>
    <cellStyle name="Note 2 6 2 4 2" xfId="29167"/>
    <cellStyle name="Note 2 6 2 5" xfId="29168"/>
    <cellStyle name="Note 2 6 2 5 2" xfId="29169"/>
    <cellStyle name="Note 2 6 2 6" xfId="29170"/>
    <cellStyle name="Note 2 6 2 6 2" xfId="29171"/>
    <cellStyle name="Note 2 6 2 7" xfId="29172"/>
    <cellStyle name="Note 2 6 2 7 2" xfId="29173"/>
    <cellStyle name="Note 2 6 2 8" xfId="29174"/>
    <cellStyle name="Note 2 6 2 9" xfId="29161"/>
    <cellStyle name="Note 2 6 20" xfId="29175"/>
    <cellStyle name="Note 2 6 20 2" xfId="29176"/>
    <cellStyle name="Note 2 6 21" xfId="29177"/>
    <cellStyle name="Note 2 6 21 2" xfId="29178"/>
    <cellStyle name="Note 2 6 22" xfId="29179"/>
    <cellStyle name="Note 2 6 22 2" xfId="29180"/>
    <cellStyle name="Note 2 6 23" xfId="29181"/>
    <cellStyle name="Note 2 6 23 2" xfId="29182"/>
    <cellStyle name="Note 2 6 24" xfId="29183"/>
    <cellStyle name="Note 2 6 24 2" xfId="29184"/>
    <cellStyle name="Note 2 6 25" xfId="29185"/>
    <cellStyle name="Note 2 6 25 2" xfId="29186"/>
    <cellStyle name="Note 2 6 26" xfId="29187"/>
    <cellStyle name="Note 2 6 26 2" xfId="29188"/>
    <cellStyle name="Note 2 6 27" xfId="29189"/>
    <cellStyle name="Note 2 6 27 2" xfId="29190"/>
    <cellStyle name="Note 2 6 28" xfId="29191"/>
    <cellStyle name="Note 2 6 28 2" xfId="29192"/>
    <cellStyle name="Note 2 6 29" xfId="29193"/>
    <cellStyle name="Note 2 6 29 2" xfId="29194"/>
    <cellStyle name="Note 2 6 3" xfId="1135"/>
    <cellStyle name="Note 2 6 3 2" xfId="2205"/>
    <cellStyle name="Note 2 6 3 2 2" xfId="29197"/>
    <cellStyle name="Note 2 6 3 2 3" xfId="29196"/>
    <cellStyle name="Note 2 6 3 3" xfId="29198"/>
    <cellStyle name="Note 2 6 3 3 2" xfId="29199"/>
    <cellStyle name="Note 2 6 3 4" xfId="29200"/>
    <cellStyle name="Note 2 6 3 4 2" xfId="29201"/>
    <cellStyle name="Note 2 6 3 5" xfId="29202"/>
    <cellStyle name="Note 2 6 3 5 2" xfId="29203"/>
    <cellStyle name="Note 2 6 3 6" xfId="29204"/>
    <cellStyle name="Note 2 6 3 6 2" xfId="29205"/>
    <cellStyle name="Note 2 6 3 7" xfId="29206"/>
    <cellStyle name="Note 2 6 3 8" xfId="29195"/>
    <cellStyle name="Note 2 6 3 9" xfId="3651"/>
    <cellStyle name="Note 2 6 30" xfId="29207"/>
    <cellStyle name="Note 2 6 30 2" xfId="29208"/>
    <cellStyle name="Note 2 6 31" xfId="29209"/>
    <cellStyle name="Note 2 6 31 2" xfId="29210"/>
    <cellStyle name="Note 2 6 32" xfId="29211"/>
    <cellStyle name="Note 2 6 32 2" xfId="29212"/>
    <cellStyle name="Note 2 6 33" xfId="29213"/>
    <cellStyle name="Note 2 6 33 2" xfId="29214"/>
    <cellStyle name="Note 2 6 34" xfId="29215"/>
    <cellStyle name="Note 2 6 35" xfId="29216"/>
    <cellStyle name="Note 2 6 36" xfId="29217"/>
    <cellStyle name="Note 2 6 37" xfId="29218"/>
    <cellStyle name="Note 2 6 38" xfId="29219"/>
    <cellStyle name="Note 2 6 39" xfId="29140"/>
    <cellStyle name="Note 2 6 4" xfId="1136"/>
    <cellStyle name="Note 2 6 4 2" xfId="2206"/>
    <cellStyle name="Note 2 6 4 2 2" xfId="29222"/>
    <cellStyle name="Note 2 6 4 2 3" xfId="29221"/>
    <cellStyle name="Note 2 6 4 3" xfId="29223"/>
    <cellStyle name="Note 2 6 4 3 2" xfId="29224"/>
    <cellStyle name="Note 2 6 4 4" xfId="29225"/>
    <cellStyle name="Note 2 6 4 4 2" xfId="29226"/>
    <cellStyle name="Note 2 6 4 5" xfId="29227"/>
    <cellStyle name="Note 2 6 4 5 2" xfId="29228"/>
    <cellStyle name="Note 2 6 4 6" xfId="29229"/>
    <cellStyle name="Note 2 6 4 6 2" xfId="29230"/>
    <cellStyle name="Note 2 6 4 7" xfId="29231"/>
    <cellStyle name="Note 2 6 4 8" xfId="29220"/>
    <cellStyle name="Note 2 6 4 9" xfId="3652"/>
    <cellStyle name="Note 2 6 40" xfId="2895"/>
    <cellStyle name="Note 2 6 5" xfId="1137"/>
    <cellStyle name="Note 2 6 5 2" xfId="2207"/>
    <cellStyle name="Note 2 6 5 2 2" xfId="29233"/>
    <cellStyle name="Note 2 6 5 3" xfId="29232"/>
    <cellStyle name="Note 2 6 5 4" xfId="3653"/>
    <cellStyle name="Note 2 6 6" xfId="755"/>
    <cellStyle name="Note 2 6 6 2" xfId="1865"/>
    <cellStyle name="Note 2 6 6 2 2" xfId="29235"/>
    <cellStyle name="Note 2 6 6 3" xfId="29234"/>
    <cellStyle name="Note 2 6 6 4" xfId="3272"/>
    <cellStyle name="Note 2 6 7" xfId="1551"/>
    <cellStyle name="Note 2 6 7 2" xfId="29237"/>
    <cellStyle name="Note 2 6 7 3" xfId="29236"/>
    <cellStyle name="Note 2 6 8" xfId="29238"/>
    <cellStyle name="Note 2 6 8 2" xfId="29239"/>
    <cellStyle name="Note 2 6 9" xfId="29240"/>
    <cellStyle name="Note 2 6 9 2" xfId="29241"/>
    <cellStyle name="Note 2 7" xfId="347"/>
    <cellStyle name="Note 2 7 10" xfId="29243"/>
    <cellStyle name="Note 2 7 10 2" xfId="29244"/>
    <cellStyle name="Note 2 7 11" xfId="29245"/>
    <cellStyle name="Note 2 7 11 2" xfId="29246"/>
    <cellStyle name="Note 2 7 12" xfId="29247"/>
    <cellStyle name="Note 2 7 12 2" xfId="29248"/>
    <cellStyle name="Note 2 7 13" xfId="29249"/>
    <cellStyle name="Note 2 7 13 2" xfId="29250"/>
    <cellStyle name="Note 2 7 14" xfId="29251"/>
    <cellStyle name="Note 2 7 14 2" xfId="29252"/>
    <cellStyle name="Note 2 7 15" xfId="29253"/>
    <cellStyle name="Note 2 7 15 2" xfId="29254"/>
    <cellStyle name="Note 2 7 16" xfId="29255"/>
    <cellStyle name="Note 2 7 16 2" xfId="29256"/>
    <cellStyle name="Note 2 7 17" xfId="29257"/>
    <cellStyle name="Note 2 7 17 2" xfId="29258"/>
    <cellStyle name="Note 2 7 18" xfId="29259"/>
    <cellStyle name="Note 2 7 18 2" xfId="29260"/>
    <cellStyle name="Note 2 7 19" xfId="29261"/>
    <cellStyle name="Note 2 7 19 2" xfId="29262"/>
    <cellStyle name="Note 2 7 2" xfId="537"/>
    <cellStyle name="Note 2 7 2 2" xfId="1138"/>
    <cellStyle name="Note 2 7 2 2 2" xfId="2208"/>
    <cellStyle name="Note 2 7 2 2 2 2" xfId="29265"/>
    <cellStyle name="Note 2 7 2 2 3" xfId="29264"/>
    <cellStyle name="Note 2 7 2 2 4" xfId="3654"/>
    <cellStyle name="Note 2 7 2 3" xfId="1662"/>
    <cellStyle name="Note 2 7 2 3 2" xfId="29267"/>
    <cellStyle name="Note 2 7 2 3 3" xfId="29266"/>
    <cellStyle name="Note 2 7 2 4" xfId="29268"/>
    <cellStyle name="Note 2 7 2 4 2" xfId="29269"/>
    <cellStyle name="Note 2 7 2 5" xfId="29270"/>
    <cellStyle name="Note 2 7 2 5 2" xfId="29271"/>
    <cellStyle name="Note 2 7 2 6" xfId="29272"/>
    <cellStyle name="Note 2 7 2 6 2" xfId="29273"/>
    <cellStyle name="Note 2 7 2 7" xfId="29274"/>
    <cellStyle name="Note 2 7 2 8" xfId="29263"/>
    <cellStyle name="Note 2 7 2 9" xfId="3054"/>
    <cellStyle name="Note 2 7 20" xfId="29275"/>
    <cellStyle name="Note 2 7 20 2" xfId="29276"/>
    <cellStyle name="Note 2 7 21" xfId="29277"/>
    <cellStyle name="Note 2 7 21 2" xfId="29278"/>
    <cellStyle name="Note 2 7 22" xfId="29279"/>
    <cellStyle name="Note 2 7 22 2" xfId="29280"/>
    <cellStyle name="Note 2 7 23" xfId="29281"/>
    <cellStyle name="Note 2 7 23 2" xfId="29282"/>
    <cellStyle name="Note 2 7 24" xfId="29283"/>
    <cellStyle name="Note 2 7 24 2" xfId="29284"/>
    <cellStyle name="Note 2 7 25" xfId="29285"/>
    <cellStyle name="Note 2 7 25 2" xfId="29286"/>
    <cellStyle name="Note 2 7 26" xfId="29287"/>
    <cellStyle name="Note 2 7 26 2" xfId="29288"/>
    <cellStyle name="Note 2 7 27" xfId="29289"/>
    <cellStyle name="Note 2 7 27 2" xfId="29290"/>
    <cellStyle name="Note 2 7 28" xfId="29291"/>
    <cellStyle name="Note 2 7 28 2" xfId="29292"/>
    <cellStyle name="Note 2 7 29" xfId="29293"/>
    <cellStyle name="Note 2 7 29 2" xfId="29294"/>
    <cellStyle name="Note 2 7 3" xfId="1139"/>
    <cellStyle name="Note 2 7 3 2" xfId="2209"/>
    <cellStyle name="Note 2 7 3 2 2" xfId="29297"/>
    <cellStyle name="Note 2 7 3 2 3" xfId="29296"/>
    <cellStyle name="Note 2 7 3 3" xfId="29298"/>
    <cellStyle name="Note 2 7 3 3 2" xfId="29299"/>
    <cellStyle name="Note 2 7 3 4" xfId="29300"/>
    <cellStyle name="Note 2 7 3 4 2" xfId="29301"/>
    <cellStyle name="Note 2 7 3 5" xfId="29302"/>
    <cellStyle name="Note 2 7 3 5 2" xfId="29303"/>
    <cellStyle name="Note 2 7 3 6" xfId="29304"/>
    <cellStyle name="Note 2 7 3 6 2" xfId="29305"/>
    <cellStyle name="Note 2 7 3 7" xfId="29306"/>
    <cellStyle name="Note 2 7 3 8" xfId="29295"/>
    <cellStyle name="Note 2 7 3 9" xfId="3655"/>
    <cellStyle name="Note 2 7 30" xfId="29307"/>
    <cellStyle name="Note 2 7 30 2" xfId="29308"/>
    <cellStyle name="Note 2 7 31" xfId="29309"/>
    <cellStyle name="Note 2 7 31 2" xfId="29310"/>
    <cellStyle name="Note 2 7 32" xfId="29311"/>
    <cellStyle name="Note 2 7 32 2" xfId="29312"/>
    <cellStyle name="Note 2 7 33" xfId="29313"/>
    <cellStyle name="Note 2 7 34" xfId="29314"/>
    <cellStyle name="Note 2 7 35" xfId="29315"/>
    <cellStyle name="Note 2 7 36" xfId="29316"/>
    <cellStyle name="Note 2 7 37" xfId="29317"/>
    <cellStyle name="Note 2 7 38" xfId="29242"/>
    <cellStyle name="Note 2 7 39" xfId="2871"/>
    <cellStyle name="Note 2 7 4" xfId="1140"/>
    <cellStyle name="Note 2 7 4 2" xfId="2210"/>
    <cellStyle name="Note 2 7 4 2 2" xfId="29319"/>
    <cellStyle name="Note 2 7 4 3" xfId="29318"/>
    <cellStyle name="Note 2 7 4 4" xfId="3656"/>
    <cellStyle name="Note 2 7 5" xfId="1141"/>
    <cellStyle name="Note 2 7 5 2" xfId="2211"/>
    <cellStyle name="Note 2 7 5 2 2" xfId="29321"/>
    <cellStyle name="Note 2 7 5 3" xfId="29320"/>
    <cellStyle name="Note 2 7 5 4" xfId="3657"/>
    <cellStyle name="Note 2 7 6" xfId="738"/>
    <cellStyle name="Note 2 7 6 2" xfId="1854"/>
    <cellStyle name="Note 2 7 6 2 2" xfId="29323"/>
    <cellStyle name="Note 2 7 6 3" xfId="29322"/>
    <cellStyle name="Note 2 7 6 4" xfId="3255"/>
    <cellStyle name="Note 2 7 7" xfId="1537"/>
    <cellStyle name="Note 2 7 7 2" xfId="29325"/>
    <cellStyle name="Note 2 7 7 3" xfId="29324"/>
    <cellStyle name="Note 2 7 8" xfId="29326"/>
    <cellStyle name="Note 2 7 8 2" xfId="29327"/>
    <cellStyle name="Note 2 7 9" xfId="29328"/>
    <cellStyle name="Note 2 7 9 2" xfId="29329"/>
    <cellStyle name="Note 2 8" xfId="394"/>
    <cellStyle name="Note 2 8 10" xfId="29331"/>
    <cellStyle name="Note 2 8 10 2" xfId="29332"/>
    <cellStyle name="Note 2 8 11" xfId="29333"/>
    <cellStyle name="Note 2 8 11 2" xfId="29334"/>
    <cellStyle name="Note 2 8 12" xfId="29335"/>
    <cellStyle name="Note 2 8 12 2" xfId="29336"/>
    <cellStyle name="Note 2 8 13" xfId="29337"/>
    <cellStyle name="Note 2 8 13 2" xfId="29338"/>
    <cellStyle name="Note 2 8 14" xfId="29339"/>
    <cellStyle name="Note 2 8 14 2" xfId="29340"/>
    <cellStyle name="Note 2 8 15" xfId="29341"/>
    <cellStyle name="Note 2 8 15 2" xfId="29342"/>
    <cellStyle name="Note 2 8 16" xfId="29343"/>
    <cellStyle name="Note 2 8 16 2" xfId="29344"/>
    <cellStyle name="Note 2 8 17" xfId="29345"/>
    <cellStyle name="Note 2 8 17 2" xfId="29346"/>
    <cellStyle name="Note 2 8 18" xfId="29347"/>
    <cellStyle name="Note 2 8 18 2" xfId="29348"/>
    <cellStyle name="Note 2 8 19" xfId="29349"/>
    <cellStyle name="Note 2 8 19 2" xfId="29350"/>
    <cellStyle name="Note 2 8 2" xfId="581"/>
    <cellStyle name="Note 2 8 2 2" xfId="1700"/>
    <cellStyle name="Note 2 8 2 2 2" xfId="29353"/>
    <cellStyle name="Note 2 8 2 2 3" xfId="29352"/>
    <cellStyle name="Note 2 8 2 3" xfId="29354"/>
    <cellStyle name="Note 2 8 2 3 2" xfId="29355"/>
    <cellStyle name="Note 2 8 2 4" xfId="29356"/>
    <cellStyle name="Note 2 8 2 4 2" xfId="29357"/>
    <cellStyle name="Note 2 8 2 5" xfId="29358"/>
    <cellStyle name="Note 2 8 2 5 2" xfId="29359"/>
    <cellStyle name="Note 2 8 2 6" xfId="29360"/>
    <cellStyle name="Note 2 8 2 6 2" xfId="29361"/>
    <cellStyle name="Note 2 8 2 7" xfId="29362"/>
    <cellStyle name="Note 2 8 2 8" xfId="29351"/>
    <cellStyle name="Note 2 8 2 9" xfId="3098"/>
    <cellStyle name="Note 2 8 20" xfId="29363"/>
    <cellStyle name="Note 2 8 20 2" xfId="29364"/>
    <cellStyle name="Note 2 8 21" xfId="29365"/>
    <cellStyle name="Note 2 8 21 2" xfId="29366"/>
    <cellStyle name="Note 2 8 22" xfId="29367"/>
    <cellStyle name="Note 2 8 22 2" xfId="29368"/>
    <cellStyle name="Note 2 8 23" xfId="29369"/>
    <cellStyle name="Note 2 8 23 2" xfId="29370"/>
    <cellStyle name="Note 2 8 24" xfId="29371"/>
    <cellStyle name="Note 2 8 24 2" xfId="29372"/>
    <cellStyle name="Note 2 8 25" xfId="29373"/>
    <cellStyle name="Note 2 8 25 2" xfId="29374"/>
    <cellStyle name="Note 2 8 26" xfId="29375"/>
    <cellStyle name="Note 2 8 26 2" xfId="29376"/>
    <cellStyle name="Note 2 8 27" xfId="29377"/>
    <cellStyle name="Note 2 8 27 2" xfId="29378"/>
    <cellStyle name="Note 2 8 28" xfId="29379"/>
    <cellStyle name="Note 2 8 28 2" xfId="29380"/>
    <cellStyle name="Note 2 8 29" xfId="29381"/>
    <cellStyle name="Note 2 8 29 2" xfId="29382"/>
    <cellStyle name="Note 2 8 3" xfId="1142"/>
    <cellStyle name="Note 2 8 3 2" xfId="2212"/>
    <cellStyle name="Note 2 8 3 2 2" xfId="29385"/>
    <cellStyle name="Note 2 8 3 2 3" xfId="29384"/>
    <cellStyle name="Note 2 8 3 3" xfId="29386"/>
    <cellStyle name="Note 2 8 3 3 2" xfId="29387"/>
    <cellStyle name="Note 2 8 3 4" xfId="29388"/>
    <cellStyle name="Note 2 8 3 4 2" xfId="29389"/>
    <cellStyle name="Note 2 8 3 5" xfId="29390"/>
    <cellStyle name="Note 2 8 3 5 2" xfId="29391"/>
    <cellStyle name="Note 2 8 3 6" xfId="29392"/>
    <cellStyle name="Note 2 8 3 6 2" xfId="29393"/>
    <cellStyle name="Note 2 8 3 7" xfId="29394"/>
    <cellStyle name="Note 2 8 3 8" xfId="29383"/>
    <cellStyle name="Note 2 8 3 9" xfId="3658"/>
    <cellStyle name="Note 2 8 30" xfId="29395"/>
    <cellStyle name="Note 2 8 30 2" xfId="29396"/>
    <cellStyle name="Note 2 8 31" xfId="29397"/>
    <cellStyle name="Note 2 8 31 2" xfId="29398"/>
    <cellStyle name="Note 2 8 32" xfId="29399"/>
    <cellStyle name="Note 2 8 32 2" xfId="29400"/>
    <cellStyle name="Note 2 8 33" xfId="29401"/>
    <cellStyle name="Note 2 8 34" xfId="29402"/>
    <cellStyle name="Note 2 8 35" xfId="29403"/>
    <cellStyle name="Note 2 8 36" xfId="29404"/>
    <cellStyle name="Note 2 8 37" xfId="29405"/>
    <cellStyle name="Note 2 8 38" xfId="29330"/>
    <cellStyle name="Note 2 8 39" xfId="2915"/>
    <cellStyle name="Note 2 8 4" xfId="1143"/>
    <cellStyle name="Note 2 8 4 2" xfId="2213"/>
    <cellStyle name="Note 2 8 4 2 2" xfId="29407"/>
    <cellStyle name="Note 2 8 4 3" xfId="29406"/>
    <cellStyle name="Note 2 8 4 4" xfId="3659"/>
    <cellStyle name="Note 2 8 5" xfId="1144"/>
    <cellStyle name="Note 2 8 5 2" xfId="2214"/>
    <cellStyle name="Note 2 8 5 2 2" xfId="29409"/>
    <cellStyle name="Note 2 8 5 3" xfId="29408"/>
    <cellStyle name="Note 2 8 5 4" xfId="3660"/>
    <cellStyle name="Note 2 8 6" xfId="1561"/>
    <cellStyle name="Note 2 8 6 2" xfId="29411"/>
    <cellStyle name="Note 2 8 6 3" xfId="29410"/>
    <cellStyle name="Note 2 8 7" xfId="29412"/>
    <cellStyle name="Note 2 8 7 2" xfId="29413"/>
    <cellStyle name="Note 2 8 8" xfId="29414"/>
    <cellStyle name="Note 2 8 8 2" xfId="29415"/>
    <cellStyle name="Note 2 8 9" xfId="29416"/>
    <cellStyle name="Note 2 8 9 2" xfId="29417"/>
    <cellStyle name="Note 2 9" xfId="1145"/>
    <cellStyle name="Note 2 9 10" xfId="29419"/>
    <cellStyle name="Note 2 9 10 2" xfId="29420"/>
    <cellStyle name="Note 2 9 11" xfId="29421"/>
    <cellStyle name="Note 2 9 11 2" xfId="29422"/>
    <cellStyle name="Note 2 9 12" xfId="29423"/>
    <cellStyle name="Note 2 9 12 2" xfId="29424"/>
    <cellStyle name="Note 2 9 13" xfId="29425"/>
    <cellStyle name="Note 2 9 13 2" xfId="29426"/>
    <cellStyle name="Note 2 9 14" xfId="29427"/>
    <cellStyle name="Note 2 9 14 2" xfId="29428"/>
    <cellStyle name="Note 2 9 15" xfId="29429"/>
    <cellStyle name="Note 2 9 15 2" xfId="29430"/>
    <cellStyle name="Note 2 9 16" xfId="29431"/>
    <cellStyle name="Note 2 9 16 2" xfId="29432"/>
    <cellStyle name="Note 2 9 17" xfId="29433"/>
    <cellStyle name="Note 2 9 17 2" xfId="29434"/>
    <cellStyle name="Note 2 9 18" xfId="29435"/>
    <cellStyle name="Note 2 9 18 2" xfId="29436"/>
    <cellStyle name="Note 2 9 19" xfId="29437"/>
    <cellStyle name="Note 2 9 19 2" xfId="29438"/>
    <cellStyle name="Note 2 9 2" xfId="2215"/>
    <cellStyle name="Note 2 9 2 2" xfId="29440"/>
    <cellStyle name="Note 2 9 2 2 2" xfId="29441"/>
    <cellStyle name="Note 2 9 2 3" xfId="29442"/>
    <cellStyle name="Note 2 9 2 3 2" xfId="29443"/>
    <cellStyle name="Note 2 9 2 4" xfId="29444"/>
    <cellStyle name="Note 2 9 2 4 2" xfId="29445"/>
    <cellStyle name="Note 2 9 2 5" xfId="29446"/>
    <cellStyle name="Note 2 9 2 5 2" xfId="29447"/>
    <cellStyle name="Note 2 9 2 6" xfId="29448"/>
    <cellStyle name="Note 2 9 2 6 2" xfId="29449"/>
    <cellStyle name="Note 2 9 2 7" xfId="29450"/>
    <cellStyle name="Note 2 9 2 8" xfId="29439"/>
    <cellStyle name="Note 2 9 20" xfId="29451"/>
    <cellStyle name="Note 2 9 20 2" xfId="29452"/>
    <cellStyle name="Note 2 9 21" xfId="29453"/>
    <cellStyle name="Note 2 9 21 2" xfId="29454"/>
    <cellStyle name="Note 2 9 22" xfId="29455"/>
    <cellStyle name="Note 2 9 22 2" xfId="29456"/>
    <cellStyle name="Note 2 9 23" xfId="29457"/>
    <cellStyle name="Note 2 9 23 2" xfId="29458"/>
    <cellStyle name="Note 2 9 24" xfId="29459"/>
    <cellStyle name="Note 2 9 24 2" xfId="29460"/>
    <cellStyle name="Note 2 9 25" xfId="29461"/>
    <cellStyle name="Note 2 9 25 2" xfId="29462"/>
    <cellStyle name="Note 2 9 26" xfId="29463"/>
    <cellStyle name="Note 2 9 26 2" xfId="29464"/>
    <cellStyle name="Note 2 9 27" xfId="29465"/>
    <cellStyle name="Note 2 9 27 2" xfId="29466"/>
    <cellStyle name="Note 2 9 28" xfId="29467"/>
    <cellStyle name="Note 2 9 28 2" xfId="29468"/>
    <cellStyle name="Note 2 9 29" xfId="29469"/>
    <cellStyle name="Note 2 9 29 2" xfId="29470"/>
    <cellStyle name="Note 2 9 3" xfId="29471"/>
    <cellStyle name="Note 2 9 3 2" xfId="29472"/>
    <cellStyle name="Note 2 9 3 2 2" xfId="29473"/>
    <cellStyle name="Note 2 9 3 3" xfId="29474"/>
    <cellStyle name="Note 2 9 3 3 2" xfId="29475"/>
    <cellStyle name="Note 2 9 3 4" xfId="29476"/>
    <cellStyle name="Note 2 9 3 4 2" xfId="29477"/>
    <cellStyle name="Note 2 9 3 5" xfId="29478"/>
    <cellStyle name="Note 2 9 3 5 2" xfId="29479"/>
    <cellStyle name="Note 2 9 3 6" xfId="29480"/>
    <cellStyle name="Note 2 9 3 6 2" xfId="29481"/>
    <cellStyle name="Note 2 9 3 7" xfId="29482"/>
    <cellStyle name="Note 2 9 30" xfId="29483"/>
    <cellStyle name="Note 2 9 30 2" xfId="29484"/>
    <cellStyle name="Note 2 9 31" xfId="29485"/>
    <cellStyle name="Note 2 9 31 2" xfId="29486"/>
    <cellStyle name="Note 2 9 32" xfId="29487"/>
    <cellStyle name="Note 2 9 32 2" xfId="29488"/>
    <cellStyle name="Note 2 9 33" xfId="29489"/>
    <cellStyle name="Note 2 9 34" xfId="29490"/>
    <cellStyle name="Note 2 9 35" xfId="29491"/>
    <cellStyle name="Note 2 9 36" xfId="29492"/>
    <cellStyle name="Note 2 9 37" xfId="29493"/>
    <cellStyle name="Note 2 9 38" xfId="29418"/>
    <cellStyle name="Note 2 9 39" xfId="3661"/>
    <cellStyle name="Note 2 9 4" xfId="29494"/>
    <cellStyle name="Note 2 9 4 2" xfId="29495"/>
    <cellStyle name="Note 2 9 5" xfId="29496"/>
    <cellStyle name="Note 2 9 5 2" xfId="29497"/>
    <cellStyle name="Note 2 9 6" xfId="29498"/>
    <cellStyle name="Note 2 9 6 2" xfId="29499"/>
    <cellStyle name="Note 2 9 7" xfId="29500"/>
    <cellStyle name="Note 2 9 7 2" xfId="29501"/>
    <cellStyle name="Note 2 9 8" xfId="29502"/>
    <cellStyle name="Note 2 9 8 2" xfId="29503"/>
    <cellStyle name="Note 2 9 9" xfId="29504"/>
    <cellStyle name="Note 2 9 9 2" xfId="29505"/>
    <cellStyle name="Note 20" xfId="29506"/>
    <cellStyle name="Note 20 2" xfId="29507"/>
    <cellStyle name="Note 21" xfId="29508"/>
    <cellStyle name="Note 21 2" xfId="29509"/>
    <cellStyle name="Note 22" xfId="29510"/>
    <cellStyle name="Note 22 2" xfId="29511"/>
    <cellStyle name="Note 23" xfId="29512"/>
    <cellStyle name="Note 23 2" xfId="29513"/>
    <cellStyle name="Note 24" xfId="29514"/>
    <cellStyle name="Note 24 2" xfId="29515"/>
    <cellStyle name="Note 25" xfId="29516"/>
    <cellStyle name="Note 25 2" xfId="29517"/>
    <cellStyle name="Note 26" xfId="29518"/>
    <cellStyle name="Note 27" xfId="29519"/>
    <cellStyle name="Note 28" xfId="29520"/>
    <cellStyle name="Note 29" xfId="29521"/>
    <cellStyle name="Note 3" xfId="100"/>
    <cellStyle name="Note 3 10" xfId="1146"/>
    <cellStyle name="Note 3 10 10" xfId="29524"/>
    <cellStyle name="Note 3 10 10 2" xfId="29525"/>
    <cellStyle name="Note 3 10 11" xfId="29526"/>
    <cellStyle name="Note 3 10 11 2" xfId="29527"/>
    <cellStyle name="Note 3 10 12" xfId="29528"/>
    <cellStyle name="Note 3 10 12 2" xfId="29529"/>
    <cellStyle name="Note 3 10 13" xfId="29530"/>
    <cellStyle name="Note 3 10 13 2" xfId="29531"/>
    <cellStyle name="Note 3 10 14" xfId="29532"/>
    <cellStyle name="Note 3 10 14 2" xfId="29533"/>
    <cellStyle name="Note 3 10 15" xfId="29534"/>
    <cellStyle name="Note 3 10 15 2" xfId="29535"/>
    <cellStyle name="Note 3 10 16" xfId="29536"/>
    <cellStyle name="Note 3 10 16 2" xfId="29537"/>
    <cellStyle name="Note 3 10 17" xfId="29538"/>
    <cellStyle name="Note 3 10 17 2" xfId="29539"/>
    <cellStyle name="Note 3 10 18" xfId="29540"/>
    <cellStyle name="Note 3 10 18 2" xfId="29541"/>
    <cellStyle name="Note 3 10 19" xfId="29542"/>
    <cellStyle name="Note 3 10 19 2" xfId="29543"/>
    <cellStyle name="Note 3 10 2" xfId="2216"/>
    <cellStyle name="Note 3 10 2 2" xfId="29545"/>
    <cellStyle name="Note 3 10 2 2 2" xfId="29546"/>
    <cellStyle name="Note 3 10 2 3" xfId="29547"/>
    <cellStyle name="Note 3 10 2 3 2" xfId="29548"/>
    <cellStyle name="Note 3 10 2 4" xfId="29549"/>
    <cellStyle name="Note 3 10 2 4 2" xfId="29550"/>
    <cellStyle name="Note 3 10 2 5" xfId="29551"/>
    <cellStyle name="Note 3 10 2 5 2" xfId="29552"/>
    <cellStyle name="Note 3 10 2 6" xfId="29553"/>
    <cellStyle name="Note 3 10 2 6 2" xfId="29554"/>
    <cellStyle name="Note 3 10 2 7" xfId="29555"/>
    <cellStyle name="Note 3 10 2 8" xfId="29544"/>
    <cellStyle name="Note 3 10 20" xfId="29556"/>
    <cellStyle name="Note 3 10 20 2" xfId="29557"/>
    <cellStyle name="Note 3 10 21" xfId="29558"/>
    <cellStyle name="Note 3 10 21 2" xfId="29559"/>
    <cellStyle name="Note 3 10 22" xfId="29560"/>
    <cellStyle name="Note 3 10 22 2" xfId="29561"/>
    <cellStyle name="Note 3 10 23" xfId="29562"/>
    <cellStyle name="Note 3 10 23 2" xfId="29563"/>
    <cellStyle name="Note 3 10 24" xfId="29564"/>
    <cellStyle name="Note 3 10 24 2" xfId="29565"/>
    <cellStyle name="Note 3 10 25" xfId="29566"/>
    <cellStyle name="Note 3 10 25 2" xfId="29567"/>
    <cellStyle name="Note 3 10 26" xfId="29568"/>
    <cellStyle name="Note 3 10 26 2" xfId="29569"/>
    <cellStyle name="Note 3 10 27" xfId="29570"/>
    <cellStyle name="Note 3 10 27 2" xfId="29571"/>
    <cellStyle name="Note 3 10 28" xfId="29572"/>
    <cellStyle name="Note 3 10 28 2" xfId="29573"/>
    <cellStyle name="Note 3 10 29" xfId="29574"/>
    <cellStyle name="Note 3 10 29 2" xfId="29575"/>
    <cellStyle name="Note 3 10 3" xfId="29576"/>
    <cellStyle name="Note 3 10 3 2" xfId="29577"/>
    <cellStyle name="Note 3 10 3 2 2" xfId="29578"/>
    <cellStyle name="Note 3 10 3 3" xfId="29579"/>
    <cellStyle name="Note 3 10 3 3 2" xfId="29580"/>
    <cellStyle name="Note 3 10 3 4" xfId="29581"/>
    <cellStyle name="Note 3 10 3 4 2" xfId="29582"/>
    <cellStyle name="Note 3 10 3 5" xfId="29583"/>
    <cellStyle name="Note 3 10 3 5 2" xfId="29584"/>
    <cellStyle name="Note 3 10 3 6" xfId="29585"/>
    <cellStyle name="Note 3 10 3 6 2" xfId="29586"/>
    <cellStyle name="Note 3 10 3 7" xfId="29587"/>
    <cellStyle name="Note 3 10 30" xfId="29588"/>
    <cellStyle name="Note 3 10 30 2" xfId="29589"/>
    <cellStyle name="Note 3 10 31" xfId="29590"/>
    <cellStyle name="Note 3 10 31 2" xfId="29591"/>
    <cellStyle name="Note 3 10 32" xfId="29592"/>
    <cellStyle name="Note 3 10 32 2" xfId="29593"/>
    <cellStyle name="Note 3 10 33" xfId="29594"/>
    <cellStyle name="Note 3 10 34" xfId="29595"/>
    <cellStyle name="Note 3 10 35" xfId="29596"/>
    <cellStyle name="Note 3 10 36" xfId="29597"/>
    <cellStyle name="Note 3 10 37" xfId="29598"/>
    <cellStyle name="Note 3 10 38" xfId="29523"/>
    <cellStyle name="Note 3 10 39" xfId="3662"/>
    <cellStyle name="Note 3 10 4" xfId="29599"/>
    <cellStyle name="Note 3 10 4 2" xfId="29600"/>
    <cellStyle name="Note 3 10 5" xfId="29601"/>
    <cellStyle name="Note 3 10 5 2" xfId="29602"/>
    <cellStyle name="Note 3 10 6" xfId="29603"/>
    <cellStyle name="Note 3 10 6 2" xfId="29604"/>
    <cellStyle name="Note 3 10 7" xfId="29605"/>
    <cellStyle name="Note 3 10 7 2" xfId="29606"/>
    <cellStyle name="Note 3 10 8" xfId="29607"/>
    <cellStyle name="Note 3 10 8 2" xfId="29608"/>
    <cellStyle name="Note 3 10 9" xfId="29609"/>
    <cellStyle name="Note 3 10 9 2" xfId="29610"/>
    <cellStyle name="Note 3 11" xfId="1147"/>
    <cellStyle name="Note 3 11 10" xfId="29612"/>
    <cellStyle name="Note 3 11 10 2" xfId="29613"/>
    <cellStyle name="Note 3 11 11" xfId="29614"/>
    <cellStyle name="Note 3 11 11 2" xfId="29615"/>
    <cellStyle name="Note 3 11 12" xfId="29616"/>
    <cellStyle name="Note 3 11 12 2" xfId="29617"/>
    <cellStyle name="Note 3 11 13" xfId="29618"/>
    <cellStyle name="Note 3 11 13 2" xfId="29619"/>
    <cellStyle name="Note 3 11 14" xfId="29620"/>
    <cellStyle name="Note 3 11 14 2" xfId="29621"/>
    <cellStyle name="Note 3 11 15" xfId="29622"/>
    <cellStyle name="Note 3 11 15 2" xfId="29623"/>
    <cellStyle name="Note 3 11 16" xfId="29624"/>
    <cellStyle name="Note 3 11 16 2" xfId="29625"/>
    <cellStyle name="Note 3 11 17" xfId="29626"/>
    <cellStyle name="Note 3 11 17 2" xfId="29627"/>
    <cellStyle name="Note 3 11 18" xfId="29628"/>
    <cellStyle name="Note 3 11 18 2" xfId="29629"/>
    <cellStyle name="Note 3 11 19" xfId="29630"/>
    <cellStyle name="Note 3 11 19 2" xfId="29631"/>
    <cellStyle name="Note 3 11 2" xfId="2217"/>
    <cellStyle name="Note 3 11 2 2" xfId="29633"/>
    <cellStyle name="Note 3 11 2 2 2" xfId="29634"/>
    <cellStyle name="Note 3 11 2 3" xfId="29635"/>
    <cellStyle name="Note 3 11 2 3 2" xfId="29636"/>
    <cellStyle name="Note 3 11 2 4" xfId="29637"/>
    <cellStyle name="Note 3 11 2 4 2" xfId="29638"/>
    <cellStyle name="Note 3 11 2 5" xfId="29639"/>
    <cellStyle name="Note 3 11 2 5 2" xfId="29640"/>
    <cellStyle name="Note 3 11 2 6" xfId="29641"/>
    <cellStyle name="Note 3 11 2 6 2" xfId="29642"/>
    <cellStyle name="Note 3 11 2 7" xfId="29643"/>
    <cellStyle name="Note 3 11 2 8" xfId="29632"/>
    <cellStyle name="Note 3 11 20" xfId="29644"/>
    <cellStyle name="Note 3 11 20 2" xfId="29645"/>
    <cellStyle name="Note 3 11 21" xfId="29646"/>
    <cellStyle name="Note 3 11 21 2" xfId="29647"/>
    <cellStyle name="Note 3 11 22" xfId="29648"/>
    <cellStyle name="Note 3 11 22 2" xfId="29649"/>
    <cellStyle name="Note 3 11 23" xfId="29650"/>
    <cellStyle name="Note 3 11 23 2" xfId="29651"/>
    <cellStyle name="Note 3 11 24" xfId="29652"/>
    <cellStyle name="Note 3 11 24 2" xfId="29653"/>
    <cellStyle name="Note 3 11 25" xfId="29654"/>
    <cellStyle name="Note 3 11 25 2" xfId="29655"/>
    <cellStyle name="Note 3 11 26" xfId="29656"/>
    <cellStyle name="Note 3 11 26 2" xfId="29657"/>
    <cellStyle name="Note 3 11 27" xfId="29658"/>
    <cellStyle name="Note 3 11 27 2" xfId="29659"/>
    <cellStyle name="Note 3 11 28" xfId="29660"/>
    <cellStyle name="Note 3 11 28 2" xfId="29661"/>
    <cellStyle name="Note 3 11 29" xfId="29662"/>
    <cellStyle name="Note 3 11 29 2" xfId="29663"/>
    <cellStyle name="Note 3 11 3" xfId="29664"/>
    <cellStyle name="Note 3 11 3 2" xfId="29665"/>
    <cellStyle name="Note 3 11 3 2 2" xfId="29666"/>
    <cellStyle name="Note 3 11 3 3" xfId="29667"/>
    <cellStyle name="Note 3 11 3 3 2" xfId="29668"/>
    <cellStyle name="Note 3 11 3 4" xfId="29669"/>
    <cellStyle name="Note 3 11 3 4 2" xfId="29670"/>
    <cellStyle name="Note 3 11 3 5" xfId="29671"/>
    <cellStyle name="Note 3 11 3 5 2" xfId="29672"/>
    <cellStyle name="Note 3 11 3 6" xfId="29673"/>
    <cellStyle name="Note 3 11 3 6 2" xfId="29674"/>
    <cellStyle name="Note 3 11 3 7" xfId="29675"/>
    <cellStyle name="Note 3 11 30" xfId="29676"/>
    <cellStyle name="Note 3 11 30 2" xfId="29677"/>
    <cellStyle name="Note 3 11 31" xfId="29678"/>
    <cellStyle name="Note 3 11 31 2" xfId="29679"/>
    <cellStyle name="Note 3 11 32" xfId="29680"/>
    <cellStyle name="Note 3 11 32 2" xfId="29681"/>
    <cellStyle name="Note 3 11 33" xfId="29682"/>
    <cellStyle name="Note 3 11 34" xfId="29683"/>
    <cellStyle name="Note 3 11 35" xfId="29684"/>
    <cellStyle name="Note 3 11 36" xfId="29685"/>
    <cellStyle name="Note 3 11 37" xfId="29686"/>
    <cellStyle name="Note 3 11 38" xfId="29611"/>
    <cellStyle name="Note 3 11 39" xfId="3663"/>
    <cellStyle name="Note 3 11 4" xfId="29687"/>
    <cellStyle name="Note 3 11 4 2" xfId="29688"/>
    <cellStyle name="Note 3 11 5" xfId="29689"/>
    <cellStyle name="Note 3 11 5 2" xfId="29690"/>
    <cellStyle name="Note 3 11 6" xfId="29691"/>
    <cellStyle name="Note 3 11 6 2" xfId="29692"/>
    <cellStyle name="Note 3 11 7" xfId="29693"/>
    <cellStyle name="Note 3 11 7 2" xfId="29694"/>
    <cellStyle name="Note 3 11 8" xfId="29695"/>
    <cellStyle name="Note 3 11 8 2" xfId="29696"/>
    <cellStyle name="Note 3 11 9" xfId="29697"/>
    <cellStyle name="Note 3 11 9 2" xfId="29698"/>
    <cellStyle name="Note 3 12" xfId="1148"/>
    <cellStyle name="Note 3 12 10" xfId="3664"/>
    <cellStyle name="Note 3 12 2" xfId="2218"/>
    <cellStyle name="Note 3 12 2 2" xfId="29701"/>
    <cellStyle name="Note 3 12 2 3" xfId="29700"/>
    <cellStyle name="Note 3 12 3" xfId="29702"/>
    <cellStyle name="Note 3 12 3 2" xfId="29703"/>
    <cellStyle name="Note 3 12 4" xfId="29704"/>
    <cellStyle name="Note 3 12 4 2" xfId="29705"/>
    <cellStyle name="Note 3 12 5" xfId="29706"/>
    <cellStyle name="Note 3 12 5 2" xfId="29707"/>
    <cellStyle name="Note 3 12 6" xfId="29708"/>
    <cellStyle name="Note 3 12 6 2" xfId="29709"/>
    <cellStyle name="Note 3 12 7" xfId="29710"/>
    <cellStyle name="Note 3 12 7 2" xfId="29711"/>
    <cellStyle name="Note 3 12 8" xfId="29712"/>
    <cellStyle name="Note 3 12 9" xfId="29699"/>
    <cellStyle name="Note 3 13" xfId="4197"/>
    <cellStyle name="Note 3 13 2" xfId="29714"/>
    <cellStyle name="Note 3 13 2 2" xfId="29715"/>
    <cellStyle name="Note 3 13 3" xfId="29716"/>
    <cellStyle name="Note 3 13 3 2" xfId="29717"/>
    <cellStyle name="Note 3 13 4" xfId="29718"/>
    <cellStyle name="Note 3 13 4 2" xfId="29719"/>
    <cellStyle name="Note 3 13 5" xfId="29720"/>
    <cellStyle name="Note 3 13 5 2" xfId="29721"/>
    <cellStyle name="Note 3 13 6" xfId="29722"/>
    <cellStyle name="Note 3 13 6 2" xfId="29723"/>
    <cellStyle name="Note 3 13 7" xfId="29724"/>
    <cellStyle name="Note 3 13 8" xfId="29713"/>
    <cellStyle name="Note 3 14" xfId="29725"/>
    <cellStyle name="Note 3 14 2" xfId="29726"/>
    <cellStyle name="Note 3 14 2 2" xfId="29727"/>
    <cellStyle name="Note 3 14 3" xfId="29728"/>
    <cellStyle name="Note 3 14 3 2" xfId="29729"/>
    <cellStyle name="Note 3 14 4" xfId="29730"/>
    <cellStyle name="Note 3 14 4 2" xfId="29731"/>
    <cellStyle name="Note 3 14 5" xfId="29732"/>
    <cellStyle name="Note 3 14 5 2" xfId="29733"/>
    <cellStyle name="Note 3 14 6" xfId="29734"/>
    <cellStyle name="Note 3 14 6 2" xfId="29735"/>
    <cellStyle name="Note 3 14 7" xfId="29736"/>
    <cellStyle name="Note 3 15" xfId="29737"/>
    <cellStyle name="Note 3 15 2" xfId="29738"/>
    <cellStyle name="Note 3 16" xfId="29739"/>
    <cellStyle name="Note 3 16 2" xfId="29740"/>
    <cellStyle name="Note 3 17" xfId="29741"/>
    <cellStyle name="Note 3 17 2" xfId="29742"/>
    <cellStyle name="Note 3 18" xfId="29743"/>
    <cellStyle name="Note 3 18 2" xfId="29744"/>
    <cellStyle name="Note 3 19" xfId="29745"/>
    <cellStyle name="Note 3 19 2" xfId="29746"/>
    <cellStyle name="Note 3 2" xfId="207"/>
    <cellStyle name="Note 3 2 10" xfId="4333"/>
    <cellStyle name="Note 3 2 10 2" xfId="29749"/>
    <cellStyle name="Note 3 2 10 3" xfId="29748"/>
    <cellStyle name="Note 3 2 11" xfId="29750"/>
    <cellStyle name="Note 3 2 11 2" xfId="29751"/>
    <cellStyle name="Note 3 2 12" xfId="29752"/>
    <cellStyle name="Note 3 2 12 2" xfId="29753"/>
    <cellStyle name="Note 3 2 13" xfId="29754"/>
    <cellStyle name="Note 3 2 13 2" xfId="29755"/>
    <cellStyle name="Note 3 2 14" xfId="29756"/>
    <cellStyle name="Note 3 2 14 2" xfId="29757"/>
    <cellStyle name="Note 3 2 15" xfId="29758"/>
    <cellStyle name="Note 3 2 15 2" xfId="29759"/>
    <cellStyle name="Note 3 2 16" xfId="29760"/>
    <cellStyle name="Note 3 2 16 2" xfId="29761"/>
    <cellStyle name="Note 3 2 17" xfId="29762"/>
    <cellStyle name="Note 3 2 17 2" xfId="29763"/>
    <cellStyle name="Note 3 2 18" xfId="29764"/>
    <cellStyle name="Note 3 2 18 2" xfId="29765"/>
    <cellStyle name="Note 3 2 19" xfId="29766"/>
    <cellStyle name="Note 3 2 19 2" xfId="29767"/>
    <cellStyle name="Note 3 2 2" xfId="330"/>
    <cellStyle name="Note 3 2 2 10" xfId="2855"/>
    <cellStyle name="Note 3 2 2 2" xfId="532"/>
    <cellStyle name="Note 3 2 2 2 2" xfId="1149"/>
    <cellStyle name="Note 3 2 2 2 2 2" xfId="2219"/>
    <cellStyle name="Note 3 2 2 2 2 3" xfId="29770"/>
    <cellStyle name="Note 3 2 2 2 2 4" xfId="3665"/>
    <cellStyle name="Note 3 2 2 2 3" xfId="1657"/>
    <cellStyle name="Note 3 2 2 2 4" xfId="29769"/>
    <cellStyle name="Note 3 2 2 2 5" xfId="3049"/>
    <cellStyle name="Note 3 2 2 3" xfId="1150"/>
    <cellStyle name="Note 3 2 2 3 2" xfId="2220"/>
    <cellStyle name="Note 3 2 2 3 2 2" xfId="29772"/>
    <cellStyle name="Note 3 2 2 3 3" xfId="29771"/>
    <cellStyle name="Note 3 2 2 3 4" xfId="3666"/>
    <cellStyle name="Note 3 2 2 4" xfId="1151"/>
    <cellStyle name="Note 3 2 2 4 2" xfId="2221"/>
    <cellStyle name="Note 3 2 2 4 2 2" xfId="29774"/>
    <cellStyle name="Note 3 2 2 4 3" xfId="29773"/>
    <cellStyle name="Note 3 2 2 4 4" xfId="3667"/>
    <cellStyle name="Note 3 2 2 5" xfId="1152"/>
    <cellStyle name="Note 3 2 2 5 2" xfId="2222"/>
    <cellStyle name="Note 3 2 2 5 2 2" xfId="29776"/>
    <cellStyle name="Note 3 2 2 5 3" xfId="29775"/>
    <cellStyle name="Note 3 2 2 5 4" xfId="3668"/>
    <cellStyle name="Note 3 2 2 6" xfId="722"/>
    <cellStyle name="Note 3 2 2 6 2" xfId="1840"/>
    <cellStyle name="Note 3 2 2 6 2 2" xfId="29778"/>
    <cellStyle name="Note 3 2 2 6 3" xfId="29777"/>
    <cellStyle name="Note 3 2 2 6 4" xfId="3239"/>
    <cellStyle name="Note 3 2 2 7" xfId="1523"/>
    <cellStyle name="Note 3 2 2 7 2" xfId="29780"/>
    <cellStyle name="Note 3 2 2 7 3" xfId="29779"/>
    <cellStyle name="Note 3 2 2 8" xfId="29781"/>
    <cellStyle name="Note 3 2 2 9" xfId="29768"/>
    <cellStyle name="Note 3 2 20" xfId="29782"/>
    <cellStyle name="Note 3 2 20 2" xfId="29783"/>
    <cellStyle name="Note 3 2 21" xfId="29784"/>
    <cellStyle name="Note 3 2 21 2" xfId="29785"/>
    <cellStyle name="Note 3 2 22" xfId="29786"/>
    <cellStyle name="Note 3 2 22 2" xfId="29787"/>
    <cellStyle name="Note 3 2 23" xfId="29788"/>
    <cellStyle name="Note 3 2 23 2" xfId="29789"/>
    <cellStyle name="Note 3 2 24" xfId="29790"/>
    <cellStyle name="Note 3 2 24 2" xfId="29791"/>
    <cellStyle name="Note 3 2 25" xfId="29792"/>
    <cellStyle name="Note 3 2 25 2" xfId="29793"/>
    <cellStyle name="Note 3 2 26" xfId="29794"/>
    <cellStyle name="Note 3 2 26 2" xfId="29795"/>
    <cellStyle name="Note 3 2 27" xfId="29796"/>
    <cellStyle name="Note 3 2 27 2" xfId="29797"/>
    <cellStyle name="Note 3 2 28" xfId="29798"/>
    <cellStyle name="Note 3 2 28 2" xfId="29799"/>
    <cellStyle name="Note 3 2 29" xfId="29800"/>
    <cellStyle name="Note 3 2 29 2" xfId="29801"/>
    <cellStyle name="Note 3 2 3" xfId="428"/>
    <cellStyle name="Note 3 2 3 2" xfId="614"/>
    <cellStyle name="Note 3 2 3 2 2" xfId="1732"/>
    <cellStyle name="Note 3 2 3 2 2 2" xfId="29804"/>
    <cellStyle name="Note 3 2 3 2 3" xfId="29803"/>
    <cellStyle name="Note 3 2 3 2 4" xfId="3131"/>
    <cellStyle name="Note 3 2 3 3" xfId="1153"/>
    <cellStyle name="Note 3 2 3 3 2" xfId="2223"/>
    <cellStyle name="Note 3 2 3 3 2 2" xfId="29806"/>
    <cellStyle name="Note 3 2 3 3 3" xfId="29805"/>
    <cellStyle name="Note 3 2 3 3 4" xfId="3669"/>
    <cellStyle name="Note 3 2 3 4" xfId="1154"/>
    <cellStyle name="Note 3 2 3 4 2" xfId="2224"/>
    <cellStyle name="Note 3 2 3 4 2 2" xfId="29808"/>
    <cellStyle name="Note 3 2 3 4 3" xfId="29807"/>
    <cellStyle name="Note 3 2 3 4 4" xfId="3670"/>
    <cellStyle name="Note 3 2 3 5" xfId="1155"/>
    <cellStyle name="Note 3 2 3 5 2" xfId="2225"/>
    <cellStyle name="Note 3 2 3 5 2 2" xfId="29810"/>
    <cellStyle name="Note 3 2 3 5 3" xfId="29809"/>
    <cellStyle name="Note 3 2 3 5 4" xfId="3671"/>
    <cellStyle name="Note 3 2 3 6" xfId="800"/>
    <cellStyle name="Note 3 2 3 6 2" xfId="4605"/>
    <cellStyle name="Note 3 2 3 6 2 2" xfId="29812"/>
    <cellStyle name="Note 3 2 3 6 3" xfId="29811"/>
    <cellStyle name="Note 3 2 3 6 4" xfId="3317"/>
    <cellStyle name="Note 3 2 3 7" xfId="4500"/>
    <cellStyle name="Note 3 2 3 7 2" xfId="29813"/>
    <cellStyle name="Note 3 2 3 8" xfId="29802"/>
    <cellStyle name="Note 3 2 3 9" xfId="2948"/>
    <cellStyle name="Note 3 2 30" xfId="29814"/>
    <cellStyle name="Note 3 2 30 2" xfId="29815"/>
    <cellStyle name="Note 3 2 31" xfId="29816"/>
    <cellStyle name="Note 3 2 31 2" xfId="29817"/>
    <cellStyle name="Note 3 2 32" xfId="29818"/>
    <cellStyle name="Note 3 2 32 2" xfId="29819"/>
    <cellStyle name="Note 3 2 33" xfId="29820"/>
    <cellStyle name="Note 3 2 33 2" xfId="29821"/>
    <cellStyle name="Note 3 2 34" xfId="29822"/>
    <cellStyle name="Note 3 2 35" xfId="29823"/>
    <cellStyle name="Note 3 2 36" xfId="29824"/>
    <cellStyle name="Note 3 2 37" xfId="29825"/>
    <cellStyle name="Note 3 2 38" xfId="29826"/>
    <cellStyle name="Note 3 2 39" xfId="29747"/>
    <cellStyle name="Note 3 2 4" xfId="482"/>
    <cellStyle name="Note 3 2 4 2" xfId="665"/>
    <cellStyle name="Note 3 2 4 2 2" xfId="1783"/>
    <cellStyle name="Note 3 2 4 2 2 2" xfId="29829"/>
    <cellStyle name="Note 3 2 4 2 3" xfId="29828"/>
    <cellStyle name="Note 3 2 4 2 4" xfId="3182"/>
    <cellStyle name="Note 3 2 4 3" xfId="1156"/>
    <cellStyle name="Note 3 2 4 3 2" xfId="2226"/>
    <cellStyle name="Note 3 2 4 3 2 2" xfId="29831"/>
    <cellStyle name="Note 3 2 4 3 3" xfId="29830"/>
    <cellStyle name="Note 3 2 4 3 4" xfId="3672"/>
    <cellStyle name="Note 3 2 4 4" xfId="1157"/>
    <cellStyle name="Note 3 2 4 4 2" xfId="2227"/>
    <cellStyle name="Note 3 2 4 4 2 2" xfId="29833"/>
    <cellStyle name="Note 3 2 4 4 3" xfId="29832"/>
    <cellStyle name="Note 3 2 4 4 4" xfId="3673"/>
    <cellStyle name="Note 3 2 4 5" xfId="1158"/>
    <cellStyle name="Note 3 2 4 5 2" xfId="2228"/>
    <cellStyle name="Note 3 2 4 5 2 2" xfId="29835"/>
    <cellStyle name="Note 3 2 4 5 3" xfId="29834"/>
    <cellStyle name="Note 3 2 4 5 4" xfId="3674"/>
    <cellStyle name="Note 3 2 4 6" xfId="1613"/>
    <cellStyle name="Note 3 2 4 6 2" xfId="29837"/>
    <cellStyle name="Note 3 2 4 6 3" xfId="29836"/>
    <cellStyle name="Note 3 2 4 7" xfId="29838"/>
    <cellStyle name="Note 3 2 4 8" xfId="29827"/>
    <cellStyle name="Note 3 2 4 9" xfId="2999"/>
    <cellStyle name="Note 3 2 40" xfId="2740"/>
    <cellStyle name="Note 3 2 5" xfId="271"/>
    <cellStyle name="Note 3 2 5 2" xfId="1159"/>
    <cellStyle name="Note 3 2 5 2 2" xfId="2229"/>
    <cellStyle name="Note 3 2 5 2 3" xfId="29840"/>
    <cellStyle name="Note 3 2 5 2 4" xfId="3675"/>
    <cellStyle name="Note 3 2 5 3" xfId="1490"/>
    <cellStyle name="Note 3 2 5 4" xfId="29839"/>
    <cellStyle name="Note 3 2 5 5" xfId="2822"/>
    <cellStyle name="Note 3 2 6" xfId="499"/>
    <cellStyle name="Note 3 2 6 2" xfId="1160"/>
    <cellStyle name="Note 3 2 6 2 2" xfId="2230"/>
    <cellStyle name="Note 3 2 6 2 3" xfId="29842"/>
    <cellStyle name="Note 3 2 6 2 4" xfId="3676"/>
    <cellStyle name="Note 3 2 6 3" xfId="1625"/>
    <cellStyle name="Note 3 2 6 4" xfId="29841"/>
    <cellStyle name="Note 3 2 6 5" xfId="3016"/>
    <cellStyle name="Note 3 2 7" xfId="1161"/>
    <cellStyle name="Note 3 2 7 2" xfId="2231"/>
    <cellStyle name="Note 3 2 7 2 2" xfId="29844"/>
    <cellStyle name="Note 3 2 7 3" xfId="29843"/>
    <cellStyle name="Note 3 2 7 4" xfId="3677"/>
    <cellStyle name="Note 3 2 8" xfId="1162"/>
    <cellStyle name="Note 3 2 8 2" xfId="2232"/>
    <cellStyle name="Note 3 2 8 2 2" xfId="29846"/>
    <cellStyle name="Note 3 2 8 3" xfId="29845"/>
    <cellStyle name="Note 3 2 8 4" xfId="3678"/>
    <cellStyle name="Note 3 2 9" xfId="693"/>
    <cellStyle name="Note 3 2 9 2" xfId="1811"/>
    <cellStyle name="Note 3 2 9 2 2" xfId="29848"/>
    <cellStyle name="Note 3 2 9 3" xfId="29847"/>
    <cellStyle name="Note 3 2 9 4" xfId="3210"/>
    <cellStyle name="Note 3 20" xfId="29849"/>
    <cellStyle name="Note 3 20 2" xfId="29850"/>
    <cellStyle name="Note 3 21" xfId="29851"/>
    <cellStyle name="Note 3 21 2" xfId="29852"/>
    <cellStyle name="Note 3 22" xfId="29853"/>
    <cellStyle name="Note 3 22 2" xfId="29854"/>
    <cellStyle name="Note 3 23" xfId="29855"/>
    <cellStyle name="Note 3 23 2" xfId="29856"/>
    <cellStyle name="Note 3 24" xfId="29857"/>
    <cellStyle name="Note 3 24 2" xfId="29858"/>
    <cellStyle name="Note 3 25" xfId="29859"/>
    <cellStyle name="Note 3 25 2" xfId="29860"/>
    <cellStyle name="Note 3 26" xfId="29861"/>
    <cellStyle name="Note 3 26 2" xfId="29862"/>
    <cellStyle name="Note 3 27" xfId="29863"/>
    <cellStyle name="Note 3 27 2" xfId="29864"/>
    <cellStyle name="Note 3 28" xfId="29865"/>
    <cellStyle name="Note 3 28 2" xfId="29866"/>
    <cellStyle name="Note 3 29" xfId="29867"/>
    <cellStyle name="Note 3 29 2" xfId="29868"/>
    <cellStyle name="Note 3 3" xfId="308"/>
    <cellStyle name="Note 3 3 10" xfId="29870"/>
    <cellStyle name="Note 3 3 10 2" xfId="29871"/>
    <cellStyle name="Note 3 3 11" xfId="29872"/>
    <cellStyle name="Note 3 3 11 2" xfId="29873"/>
    <cellStyle name="Note 3 3 12" xfId="29874"/>
    <cellStyle name="Note 3 3 12 2" xfId="29875"/>
    <cellStyle name="Note 3 3 13" xfId="29876"/>
    <cellStyle name="Note 3 3 13 2" xfId="29877"/>
    <cellStyle name="Note 3 3 14" xfId="29878"/>
    <cellStyle name="Note 3 3 14 2" xfId="29879"/>
    <cellStyle name="Note 3 3 15" xfId="29880"/>
    <cellStyle name="Note 3 3 15 2" xfId="29881"/>
    <cellStyle name="Note 3 3 16" xfId="29882"/>
    <cellStyle name="Note 3 3 16 2" xfId="29883"/>
    <cellStyle name="Note 3 3 17" xfId="29884"/>
    <cellStyle name="Note 3 3 17 2" xfId="29885"/>
    <cellStyle name="Note 3 3 18" xfId="29886"/>
    <cellStyle name="Note 3 3 18 2" xfId="29887"/>
    <cellStyle name="Note 3 3 19" xfId="29888"/>
    <cellStyle name="Note 3 3 19 2" xfId="29889"/>
    <cellStyle name="Note 3 3 2" xfId="408"/>
    <cellStyle name="Note 3 3 2 10" xfId="2929"/>
    <cellStyle name="Note 3 3 2 2" xfId="595"/>
    <cellStyle name="Note 3 3 2 2 2" xfId="1714"/>
    <cellStyle name="Note 3 3 2 2 2 2" xfId="29892"/>
    <cellStyle name="Note 3 3 2 2 3" xfId="29891"/>
    <cellStyle name="Note 3 3 2 2 4" xfId="3112"/>
    <cellStyle name="Note 3 3 2 3" xfId="1163"/>
    <cellStyle name="Note 3 3 2 3 2" xfId="2233"/>
    <cellStyle name="Note 3 3 2 3 2 2" xfId="29894"/>
    <cellStyle name="Note 3 3 2 3 3" xfId="29893"/>
    <cellStyle name="Note 3 3 2 3 4" xfId="3679"/>
    <cellStyle name="Note 3 3 2 4" xfId="1164"/>
    <cellStyle name="Note 3 3 2 4 2" xfId="2234"/>
    <cellStyle name="Note 3 3 2 4 2 2" xfId="29896"/>
    <cellStyle name="Note 3 3 2 4 3" xfId="29895"/>
    <cellStyle name="Note 3 3 2 4 4" xfId="3680"/>
    <cellStyle name="Note 3 3 2 5" xfId="1165"/>
    <cellStyle name="Note 3 3 2 5 2" xfId="2235"/>
    <cellStyle name="Note 3 3 2 5 2 2" xfId="29898"/>
    <cellStyle name="Note 3 3 2 5 3" xfId="29897"/>
    <cellStyle name="Note 3 3 2 5 4" xfId="3681"/>
    <cellStyle name="Note 3 3 2 6" xfId="784"/>
    <cellStyle name="Note 3 3 2 6 2" xfId="4589"/>
    <cellStyle name="Note 3 3 2 6 2 2" xfId="29900"/>
    <cellStyle name="Note 3 3 2 6 3" xfId="29899"/>
    <cellStyle name="Note 3 3 2 6 4" xfId="3301"/>
    <cellStyle name="Note 3 3 2 7" xfId="4483"/>
    <cellStyle name="Note 3 3 2 7 2" xfId="29902"/>
    <cellStyle name="Note 3 3 2 7 3" xfId="29901"/>
    <cellStyle name="Note 3 3 2 8" xfId="29903"/>
    <cellStyle name="Note 3 3 2 9" xfId="29890"/>
    <cellStyle name="Note 3 3 20" xfId="29904"/>
    <cellStyle name="Note 3 3 20 2" xfId="29905"/>
    <cellStyle name="Note 3 3 21" xfId="29906"/>
    <cellStyle name="Note 3 3 21 2" xfId="29907"/>
    <cellStyle name="Note 3 3 22" xfId="29908"/>
    <cellStyle name="Note 3 3 22 2" xfId="29909"/>
    <cellStyle name="Note 3 3 23" xfId="29910"/>
    <cellStyle name="Note 3 3 23 2" xfId="29911"/>
    <cellStyle name="Note 3 3 24" xfId="29912"/>
    <cellStyle name="Note 3 3 24 2" xfId="29913"/>
    <cellStyle name="Note 3 3 25" xfId="29914"/>
    <cellStyle name="Note 3 3 25 2" xfId="29915"/>
    <cellStyle name="Note 3 3 26" xfId="29916"/>
    <cellStyle name="Note 3 3 26 2" xfId="29917"/>
    <cellStyle name="Note 3 3 27" xfId="29918"/>
    <cellStyle name="Note 3 3 27 2" xfId="29919"/>
    <cellStyle name="Note 3 3 28" xfId="29920"/>
    <cellStyle name="Note 3 3 28 2" xfId="29921"/>
    <cellStyle name="Note 3 3 29" xfId="29922"/>
    <cellStyle name="Note 3 3 29 2" xfId="29923"/>
    <cellStyle name="Note 3 3 3" xfId="465"/>
    <cellStyle name="Note 3 3 3 2" xfId="649"/>
    <cellStyle name="Note 3 3 3 2 2" xfId="1767"/>
    <cellStyle name="Note 3 3 3 2 2 2" xfId="29926"/>
    <cellStyle name="Note 3 3 3 2 3" xfId="29925"/>
    <cellStyle name="Note 3 3 3 2 4" xfId="3166"/>
    <cellStyle name="Note 3 3 3 3" xfId="1166"/>
    <cellStyle name="Note 3 3 3 3 2" xfId="2236"/>
    <cellStyle name="Note 3 3 3 3 2 2" xfId="29928"/>
    <cellStyle name="Note 3 3 3 3 3" xfId="29927"/>
    <cellStyle name="Note 3 3 3 3 4" xfId="3682"/>
    <cellStyle name="Note 3 3 3 4" xfId="1167"/>
    <cellStyle name="Note 3 3 3 4 2" xfId="2237"/>
    <cellStyle name="Note 3 3 3 4 2 2" xfId="29930"/>
    <cellStyle name="Note 3 3 3 4 3" xfId="29929"/>
    <cellStyle name="Note 3 3 3 4 4" xfId="3683"/>
    <cellStyle name="Note 3 3 3 5" xfId="1168"/>
    <cellStyle name="Note 3 3 3 5 2" xfId="2238"/>
    <cellStyle name="Note 3 3 3 5 2 2" xfId="29932"/>
    <cellStyle name="Note 3 3 3 5 3" xfId="29931"/>
    <cellStyle name="Note 3 3 3 5 4" xfId="3684"/>
    <cellStyle name="Note 3 3 3 6" xfId="1597"/>
    <cellStyle name="Note 3 3 3 6 2" xfId="29934"/>
    <cellStyle name="Note 3 3 3 6 3" xfId="29933"/>
    <cellStyle name="Note 3 3 3 7" xfId="29935"/>
    <cellStyle name="Note 3 3 3 8" xfId="29924"/>
    <cellStyle name="Note 3 3 3 9" xfId="2983"/>
    <cellStyle name="Note 3 3 30" xfId="29936"/>
    <cellStyle name="Note 3 3 30 2" xfId="29937"/>
    <cellStyle name="Note 3 3 31" xfId="29938"/>
    <cellStyle name="Note 3 3 31 2" xfId="29939"/>
    <cellStyle name="Note 3 3 32" xfId="29940"/>
    <cellStyle name="Note 3 3 32 2" xfId="29941"/>
    <cellStyle name="Note 3 3 33" xfId="29942"/>
    <cellStyle name="Note 3 3 33 2" xfId="29943"/>
    <cellStyle name="Note 3 3 34" xfId="29944"/>
    <cellStyle name="Note 3 3 35" xfId="29945"/>
    <cellStyle name="Note 3 3 36" xfId="29946"/>
    <cellStyle name="Note 3 3 37" xfId="29947"/>
    <cellStyle name="Note 3 3 38" xfId="29948"/>
    <cellStyle name="Note 3 3 39" xfId="29869"/>
    <cellStyle name="Note 3 3 4" xfId="520"/>
    <cellStyle name="Note 3 3 4 2" xfId="1169"/>
    <cellStyle name="Note 3 3 4 2 2" xfId="2239"/>
    <cellStyle name="Note 3 3 4 2 2 2" xfId="29951"/>
    <cellStyle name="Note 3 3 4 2 3" xfId="29950"/>
    <cellStyle name="Note 3 3 4 2 4" xfId="3685"/>
    <cellStyle name="Note 3 3 4 3" xfId="1646"/>
    <cellStyle name="Note 3 3 4 3 2" xfId="29953"/>
    <cellStyle name="Note 3 3 4 3 3" xfId="29952"/>
    <cellStyle name="Note 3 3 4 4" xfId="29954"/>
    <cellStyle name="Note 3 3 4 4 2" xfId="29955"/>
    <cellStyle name="Note 3 3 4 5" xfId="29956"/>
    <cellStyle name="Note 3 3 4 5 2" xfId="29957"/>
    <cellStyle name="Note 3 3 4 6" xfId="29958"/>
    <cellStyle name="Note 3 3 4 6 2" xfId="29959"/>
    <cellStyle name="Note 3 3 4 7" xfId="29960"/>
    <cellStyle name="Note 3 3 4 8" xfId="29949"/>
    <cellStyle name="Note 3 3 4 9" xfId="3037"/>
    <cellStyle name="Note 3 3 40" xfId="2712"/>
    <cellStyle name="Note 3 3 5" xfId="1170"/>
    <cellStyle name="Note 3 3 5 2" xfId="2240"/>
    <cellStyle name="Note 3 3 5 2 2" xfId="29962"/>
    <cellStyle name="Note 3 3 5 3" xfId="29961"/>
    <cellStyle name="Note 3 3 5 4" xfId="3686"/>
    <cellStyle name="Note 3 3 6" xfId="1171"/>
    <cellStyle name="Note 3 3 6 2" xfId="2241"/>
    <cellStyle name="Note 3 3 6 2 2" xfId="29964"/>
    <cellStyle name="Note 3 3 6 3" xfId="29963"/>
    <cellStyle name="Note 3 3 6 4" xfId="3687"/>
    <cellStyle name="Note 3 3 7" xfId="1172"/>
    <cellStyle name="Note 3 3 7 2" xfId="2242"/>
    <cellStyle name="Note 3 3 7 2 2" xfId="29966"/>
    <cellStyle name="Note 3 3 7 3" xfId="29965"/>
    <cellStyle name="Note 3 3 7 4" xfId="3688"/>
    <cellStyle name="Note 3 3 8" xfId="4260"/>
    <cellStyle name="Note 3 3 8 2" xfId="29968"/>
    <cellStyle name="Note 3 3 8 3" xfId="29967"/>
    <cellStyle name="Note 3 3 9" xfId="29969"/>
    <cellStyle name="Note 3 3 9 2" xfId="29970"/>
    <cellStyle name="Note 3 30" xfId="29971"/>
    <cellStyle name="Note 3 30 2" xfId="29972"/>
    <cellStyle name="Note 3 31" xfId="29973"/>
    <cellStyle name="Note 3 31 2" xfId="29974"/>
    <cellStyle name="Note 3 32" xfId="29975"/>
    <cellStyle name="Note 3 32 2" xfId="29976"/>
    <cellStyle name="Note 3 33" xfId="29977"/>
    <cellStyle name="Note 3 33 2" xfId="29978"/>
    <cellStyle name="Note 3 34" xfId="29979"/>
    <cellStyle name="Note 3 34 2" xfId="29980"/>
    <cellStyle name="Note 3 35" xfId="29981"/>
    <cellStyle name="Note 3 35 2" xfId="29982"/>
    <cellStyle name="Note 3 36" xfId="29983"/>
    <cellStyle name="Note 3 36 2" xfId="29984"/>
    <cellStyle name="Note 3 37" xfId="29985"/>
    <cellStyle name="Note 3 37 2" xfId="29986"/>
    <cellStyle name="Note 3 38" xfId="29987"/>
    <cellStyle name="Note 3 38 2" xfId="29988"/>
    <cellStyle name="Note 3 39" xfId="29989"/>
    <cellStyle name="Note 3 39 2" xfId="29990"/>
    <cellStyle name="Note 3 4" xfId="377"/>
    <cellStyle name="Note 3 4 10" xfId="29992"/>
    <cellStyle name="Note 3 4 10 2" xfId="29993"/>
    <cellStyle name="Note 3 4 11" xfId="29994"/>
    <cellStyle name="Note 3 4 11 2" xfId="29995"/>
    <cellStyle name="Note 3 4 12" xfId="29996"/>
    <cellStyle name="Note 3 4 12 2" xfId="29997"/>
    <cellStyle name="Note 3 4 13" xfId="29998"/>
    <cellStyle name="Note 3 4 13 2" xfId="29999"/>
    <cellStyle name="Note 3 4 14" xfId="30000"/>
    <cellStyle name="Note 3 4 14 2" xfId="30001"/>
    <cellStyle name="Note 3 4 15" xfId="30002"/>
    <cellStyle name="Note 3 4 15 2" xfId="30003"/>
    <cellStyle name="Note 3 4 16" xfId="30004"/>
    <cellStyle name="Note 3 4 16 2" xfId="30005"/>
    <cellStyle name="Note 3 4 17" xfId="30006"/>
    <cellStyle name="Note 3 4 17 2" xfId="30007"/>
    <cellStyle name="Note 3 4 18" xfId="30008"/>
    <cellStyle name="Note 3 4 18 2" xfId="30009"/>
    <cellStyle name="Note 3 4 19" xfId="30010"/>
    <cellStyle name="Note 3 4 19 2" xfId="30011"/>
    <cellStyle name="Note 3 4 2" xfId="565"/>
    <cellStyle name="Note 3 4 2 10" xfId="3082"/>
    <cellStyle name="Note 3 4 2 2" xfId="1173"/>
    <cellStyle name="Note 3 4 2 2 2" xfId="2243"/>
    <cellStyle name="Note 3 4 2 2 2 2" xfId="30014"/>
    <cellStyle name="Note 3 4 2 2 3" xfId="30013"/>
    <cellStyle name="Note 3 4 2 2 4" xfId="3689"/>
    <cellStyle name="Note 3 4 2 3" xfId="1686"/>
    <cellStyle name="Note 3 4 2 3 2" xfId="30016"/>
    <cellStyle name="Note 3 4 2 3 3" xfId="30015"/>
    <cellStyle name="Note 3 4 2 4" xfId="30017"/>
    <cellStyle name="Note 3 4 2 4 2" xfId="30018"/>
    <cellStyle name="Note 3 4 2 5" xfId="30019"/>
    <cellStyle name="Note 3 4 2 5 2" xfId="30020"/>
    <cellStyle name="Note 3 4 2 6" xfId="30021"/>
    <cellStyle name="Note 3 4 2 6 2" xfId="30022"/>
    <cellStyle name="Note 3 4 2 7" xfId="30023"/>
    <cellStyle name="Note 3 4 2 7 2" xfId="30024"/>
    <cellStyle name="Note 3 4 2 8" xfId="30025"/>
    <cellStyle name="Note 3 4 2 9" xfId="30012"/>
    <cellStyle name="Note 3 4 20" xfId="30026"/>
    <cellStyle name="Note 3 4 20 2" xfId="30027"/>
    <cellStyle name="Note 3 4 21" xfId="30028"/>
    <cellStyle name="Note 3 4 21 2" xfId="30029"/>
    <cellStyle name="Note 3 4 22" xfId="30030"/>
    <cellStyle name="Note 3 4 22 2" xfId="30031"/>
    <cellStyle name="Note 3 4 23" xfId="30032"/>
    <cellStyle name="Note 3 4 23 2" xfId="30033"/>
    <cellStyle name="Note 3 4 24" xfId="30034"/>
    <cellStyle name="Note 3 4 24 2" xfId="30035"/>
    <cellStyle name="Note 3 4 25" xfId="30036"/>
    <cellStyle name="Note 3 4 25 2" xfId="30037"/>
    <cellStyle name="Note 3 4 26" xfId="30038"/>
    <cellStyle name="Note 3 4 26 2" xfId="30039"/>
    <cellStyle name="Note 3 4 27" xfId="30040"/>
    <cellStyle name="Note 3 4 27 2" xfId="30041"/>
    <cellStyle name="Note 3 4 28" xfId="30042"/>
    <cellStyle name="Note 3 4 28 2" xfId="30043"/>
    <cellStyle name="Note 3 4 29" xfId="30044"/>
    <cellStyle name="Note 3 4 29 2" xfId="30045"/>
    <cellStyle name="Note 3 4 3" xfId="1174"/>
    <cellStyle name="Note 3 4 3 2" xfId="2244"/>
    <cellStyle name="Note 3 4 3 2 2" xfId="30048"/>
    <cellStyle name="Note 3 4 3 2 3" xfId="30047"/>
    <cellStyle name="Note 3 4 3 3" xfId="30049"/>
    <cellStyle name="Note 3 4 3 3 2" xfId="30050"/>
    <cellStyle name="Note 3 4 3 4" xfId="30051"/>
    <cellStyle name="Note 3 4 3 4 2" xfId="30052"/>
    <cellStyle name="Note 3 4 3 5" xfId="30053"/>
    <cellStyle name="Note 3 4 3 5 2" xfId="30054"/>
    <cellStyle name="Note 3 4 3 6" xfId="30055"/>
    <cellStyle name="Note 3 4 3 6 2" xfId="30056"/>
    <cellStyle name="Note 3 4 3 7" xfId="30057"/>
    <cellStyle name="Note 3 4 3 8" xfId="30046"/>
    <cellStyle name="Note 3 4 3 9" xfId="3690"/>
    <cellStyle name="Note 3 4 30" xfId="30058"/>
    <cellStyle name="Note 3 4 30 2" xfId="30059"/>
    <cellStyle name="Note 3 4 31" xfId="30060"/>
    <cellStyle name="Note 3 4 31 2" xfId="30061"/>
    <cellStyle name="Note 3 4 32" xfId="30062"/>
    <cellStyle name="Note 3 4 32 2" xfId="30063"/>
    <cellStyle name="Note 3 4 33" xfId="30064"/>
    <cellStyle name="Note 3 4 33 2" xfId="30065"/>
    <cellStyle name="Note 3 4 34" xfId="30066"/>
    <cellStyle name="Note 3 4 35" xfId="30067"/>
    <cellStyle name="Note 3 4 36" xfId="30068"/>
    <cellStyle name="Note 3 4 37" xfId="30069"/>
    <cellStyle name="Note 3 4 38" xfId="30070"/>
    <cellStyle name="Note 3 4 39" xfId="29991"/>
    <cellStyle name="Note 3 4 4" xfId="1175"/>
    <cellStyle name="Note 3 4 4 2" xfId="2245"/>
    <cellStyle name="Note 3 4 4 2 2" xfId="30073"/>
    <cellStyle name="Note 3 4 4 2 3" xfId="30072"/>
    <cellStyle name="Note 3 4 4 3" xfId="30074"/>
    <cellStyle name="Note 3 4 4 3 2" xfId="30075"/>
    <cellStyle name="Note 3 4 4 4" xfId="30076"/>
    <cellStyle name="Note 3 4 4 4 2" xfId="30077"/>
    <cellStyle name="Note 3 4 4 5" xfId="30078"/>
    <cellStyle name="Note 3 4 4 5 2" xfId="30079"/>
    <cellStyle name="Note 3 4 4 6" xfId="30080"/>
    <cellStyle name="Note 3 4 4 6 2" xfId="30081"/>
    <cellStyle name="Note 3 4 4 7" xfId="30082"/>
    <cellStyle name="Note 3 4 4 8" xfId="30071"/>
    <cellStyle name="Note 3 4 4 9" xfId="3691"/>
    <cellStyle name="Note 3 4 40" xfId="2899"/>
    <cellStyle name="Note 3 4 5" xfId="1176"/>
    <cellStyle name="Note 3 4 5 2" xfId="2246"/>
    <cellStyle name="Note 3 4 5 2 2" xfId="30084"/>
    <cellStyle name="Note 3 4 5 3" xfId="30083"/>
    <cellStyle name="Note 3 4 5 4" xfId="3692"/>
    <cellStyle name="Note 3 4 6" xfId="759"/>
    <cellStyle name="Note 3 4 6 2" xfId="1868"/>
    <cellStyle name="Note 3 4 6 2 2" xfId="30086"/>
    <cellStyle name="Note 3 4 6 3" xfId="30085"/>
    <cellStyle name="Note 3 4 6 4" xfId="3276"/>
    <cellStyle name="Note 3 4 7" xfId="1554"/>
    <cellStyle name="Note 3 4 7 2" xfId="30088"/>
    <cellStyle name="Note 3 4 7 3" xfId="30087"/>
    <cellStyle name="Note 3 4 8" xfId="30089"/>
    <cellStyle name="Note 3 4 8 2" xfId="30090"/>
    <cellStyle name="Note 3 4 9" xfId="30091"/>
    <cellStyle name="Note 3 4 9 2" xfId="30092"/>
    <cellStyle name="Note 3 40" xfId="30093"/>
    <cellStyle name="Note 3 40 2" xfId="30094"/>
    <cellStyle name="Note 3 41" xfId="30095"/>
    <cellStyle name="Note 3 41 2" xfId="30096"/>
    <cellStyle name="Note 3 42" xfId="30097"/>
    <cellStyle name="Note 3 42 2" xfId="30098"/>
    <cellStyle name="Note 3 43" xfId="30099"/>
    <cellStyle name="Note 3 43 2" xfId="30100"/>
    <cellStyle name="Note 3 44" xfId="30101"/>
    <cellStyle name="Note 3 45" xfId="30102"/>
    <cellStyle name="Note 3 46" xfId="30103"/>
    <cellStyle name="Note 3 47" xfId="30104"/>
    <cellStyle name="Note 3 48" xfId="30105"/>
    <cellStyle name="Note 3 49" xfId="29522"/>
    <cellStyle name="Note 3 5" xfId="346"/>
    <cellStyle name="Note 3 5 10" xfId="30107"/>
    <cellStyle name="Note 3 5 10 2" xfId="30108"/>
    <cellStyle name="Note 3 5 11" xfId="30109"/>
    <cellStyle name="Note 3 5 11 2" xfId="30110"/>
    <cellStyle name="Note 3 5 12" xfId="30111"/>
    <cellStyle name="Note 3 5 12 2" xfId="30112"/>
    <cellStyle name="Note 3 5 13" xfId="30113"/>
    <cellStyle name="Note 3 5 13 2" xfId="30114"/>
    <cellStyle name="Note 3 5 14" xfId="30115"/>
    <cellStyle name="Note 3 5 14 2" xfId="30116"/>
    <cellStyle name="Note 3 5 15" xfId="30117"/>
    <cellStyle name="Note 3 5 15 2" xfId="30118"/>
    <cellStyle name="Note 3 5 16" xfId="30119"/>
    <cellStyle name="Note 3 5 16 2" xfId="30120"/>
    <cellStyle name="Note 3 5 17" xfId="30121"/>
    <cellStyle name="Note 3 5 17 2" xfId="30122"/>
    <cellStyle name="Note 3 5 18" xfId="30123"/>
    <cellStyle name="Note 3 5 18 2" xfId="30124"/>
    <cellStyle name="Note 3 5 19" xfId="30125"/>
    <cellStyle name="Note 3 5 19 2" xfId="30126"/>
    <cellStyle name="Note 3 5 2" xfId="536"/>
    <cellStyle name="Note 3 5 2 10" xfId="3053"/>
    <cellStyle name="Note 3 5 2 2" xfId="1661"/>
    <cellStyle name="Note 3 5 2 2 2" xfId="30129"/>
    <cellStyle name="Note 3 5 2 2 3" xfId="30128"/>
    <cellStyle name="Note 3 5 2 3" xfId="30130"/>
    <cellStyle name="Note 3 5 2 3 2" xfId="30131"/>
    <cellStyle name="Note 3 5 2 4" xfId="30132"/>
    <cellStyle name="Note 3 5 2 4 2" xfId="30133"/>
    <cellStyle name="Note 3 5 2 5" xfId="30134"/>
    <cellStyle name="Note 3 5 2 5 2" xfId="30135"/>
    <cellStyle name="Note 3 5 2 6" xfId="30136"/>
    <cellStyle name="Note 3 5 2 6 2" xfId="30137"/>
    <cellStyle name="Note 3 5 2 7" xfId="30138"/>
    <cellStyle name="Note 3 5 2 7 2" xfId="30139"/>
    <cellStyle name="Note 3 5 2 8" xfId="30140"/>
    <cellStyle name="Note 3 5 2 9" xfId="30127"/>
    <cellStyle name="Note 3 5 20" xfId="30141"/>
    <cellStyle name="Note 3 5 20 2" xfId="30142"/>
    <cellStyle name="Note 3 5 21" xfId="30143"/>
    <cellStyle name="Note 3 5 21 2" xfId="30144"/>
    <cellStyle name="Note 3 5 22" xfId="30145"/>
    <cellStyle name="Note 3 5 22 2" xfId="30146"/>
    <cellStyle name="Note 3 5 23" xfId="30147"/>
    <cellStyle name="Note 3 5 23 2" xfId="30148"/>
    <cellStyle name="Note 3 5 24" xfId="30149"/>
    <cellStyle name="Note 3 5 24 2" xfId="30150"/>
    <cellStyle name="Note 3 5 25" xfId="30151"/>
    <cellStyle name="Note 3 5 25 2" xfId="30152"/>
    <cellStyle name="Note 3 5 26" xfId="30153"/>
    <cellStyle name="Note 3 5 26 2" xfId="30154"/>
    <cellStyle name="Note 3 5 27" xfId="30155"/>
    <cellStyle name="Note 3 5 27 2" xfId="30156"/>
    <cellStyle name="Note 3 5 28" xfId="30157"/>
    <cellStyle name="Note 3 5 28 2" xfId="30158"/>
    <cellStyle name="Note 3 5 29" xfId="30159"/>
    <cellStyle name="Note 3 5 29 2" xfId="30160"/>
    <cellStyle name="Note 3 5 3" xfId="1177"/>
    <cellStyle name="Note 3 5 3 2" xfId="2247"/>
    <cellStyle name="Note 3 5 3 2 2" xfId="30163"/>
    <cellStyle name="Note 3 5 3 2 3" xfId="30162"/>
    <cellStyle name="Note 3 5 3 3" xfId="30164"/>
    <cellStyle name="Note 3 5 3 3 2" xfId="30165"/>
    <cellStyle name="Note 3 5 3 4" xfId="30166"/>
    <cellStyle name="Note 3 5 3 4 2" xfId="30167"/>
    <cellStyle name="Note 3 5 3 5" xfId="30168"/>
    <cellStyle name="Note 3 5 3 5 2" xfId="30169"/>
    <cellStyle name="Note 3 5 3 6" xfId="30170"/>
    <cellStyle name="Note 3 5 3 6 2" xfId="30171"/>
    <cellStyle name="Note 3 5 3 7" xfId="30172"/>
    <cellStyle name="Note 3 5 3 8" xfId="30161"/>
    <cellStyle name="Note 3 5 3 9" xfId="3693"/>
    <cellStyle name="Note 3 5 30" xfId="30173"/>
    <cellStyle name="Note 3 5 30 2" xfId="30174"/>
    <cellStyle name="Note 3 5 31" xfId="30175"/>
    <cellStyle name="Note 3 5 31 2" xfId="30176"/>
    <cellStyle name="Note 3 5 32" xfId="30177"/>
    <cellStyle name="Note 3 5 32 2" xfId="30178"/>
    <cellStyle name="Note 3 5 33" xfId="30179"/>
    <cellStyle name="Note 3 5 33 2" xfId="30180"/>
    <cellStyle name="Note 3 5 34" xfId="30181"/>
    <cellStyle name="Note 3 5 35" xfId="30182"/>
    <cellStyle name="Note 3 5 36" xfId="30183"/>
    <cellStyle name="Note 3 5 37" xfId="30184"/>
    <cellStyle name="Note 3 5 38" xfId="30185"/>
    <cellStyle name="Note 3 5 39" xfId="30106"/>
    <cellStyle name="Note 3 5 4" xfId="1178"/>
    <cellStyle name="Note 3 5 4 2" xfId="2248"/>
    <cellStyle name="Note 3 5 4 2 2" xfId="30188"/>
    <cellStyle name="Note 3 5 4 2 3" xfId="30187"/>
    <cellStyle name="Note 3 5 4 3" xfId="30189"/>
    <cellStyle name="Note 3 5 4 3 2" xfId="30190"/>
    <cellStyle name="Note 3 5 4 4" xfId="30191"/>
    <cellStyle name="Note 3 5 4 4 2" xfId="30192"/>
    <cellStyle name="Note 3 5 4 5" xfId="30193"/>
    <cellStyle name="Note 3 5 4 5 2" xfId="30194"/>
    <cellStyle name="Note 3 5 4 6" xfId="30195"/>
    <cellStyle name="Note 3 5 4 6 2" xfId="30196"/>
    <cellStyle name="Note 3 5 4 7" xfId="30197"/>
    <cellStyle name="Note 3 5 4 8" xfId="30186"/>
    <cellStyle name="Note 3 5 4 9" xfId="3694"/>
    <cellStyle name="Note 3 5 40" xfId="2870"/>
    <cellStyle name="Note 3 5 5" xfId="1179"/>
    <cellStyle name="Note 3 5 5 2" xfId="2249"/>
    <cellStyle name="Note 3 5 5 2 2" xfId="30199"/>
    <cellStyle name="Note 3 5 5 3" xfId="30198"/>
    <cellStyle name="Note 3 5 5 4" xfId="3695"/>
    <cellStyle name="Note 3 5 6" xfId="737"/>
    <cellStyle name="Note 3 5 6 2" xfId="4562"/>
    <cellStyle name="Note 3 5 6 2 2" xfId="30201"/>
    <cellStyle name="Note 3 5 6 3" xfId="30200"/>
    <cellStyle name="Note 3 5 6 4" xfId="3254"/>
    <cellStyle name="Note 3 5 7" xfId="4448"/>
    <cellStyle name="Note 3 5 7 2" xfId="30203"/>
    <cellStyle name="Note 3 5 7 3" xfId="30202"/>
    <cellStyle name="Note 3 5 8" xfId="30204"/>
    <cellStyle name="Note 3 5 8 2" xfId="30205"/>
    <cellStyle name="Note 3 5 9" xfId="30206"/>
    <cellStyle name="Note 3 5 9 2" xfId="30207"/>
    <cellStyle name="Note 3 50" xfId="2690"/>
    <cellStyle name="Note 3 6" xfId="358"/>
    <cellStyle name="Note 3 6 10" xfId="30209"/>
    <cellStyle name="Note 3 6 10 2" xfId="30210"/>
    <cellStyle name="Note 3 6 11" xfId="30211"/>
    <cellStyle name="Note 3 6 11 2" xfId="30212"/>
    <cellStyle name="Note 3 6 12" xfId="30213"/>
    <cellStyle name="Note 3 6 12 2" xfId="30214"/>
    <cellStyle name="Note 3 6 13" xfId="30215"/>
    <cellStyle name="Note 3 6 13 2" xfId="30216"/>
    <cellStyle name="Note 3 6 14" xfId="30217"/>
    <cellStyle name="Note 3 6 14 2" xfId="30218"/>
    <cellStyle name="Note 3 6 15" xfId="30219"/>
    <cellStyle name="Note 3 6 15 2" xfId="30220"/>
    <cellStyle name="Note 3 6 16" xfId="30221"/>
    <cellStyle name="Note 3 6 16 2" xfId="30222"/>
    <cellStyle name="Note 3 6 17" xfId="30223"/>
    <cellStyle name="Note 3 6 17 2" xfId="30224"/>
    <cellStyle name="Note 3 6 18" xfId="30225"/>
    <cellStyle name="Note 3 6 18 2" xfId="30226"/>
    <cellStyle name="Note 3 6 19" xfId="30227"/>
    <cellStyle name="Note 3 6 19 2" xfId="30228"/>
    <cellStyle name="Note 3 6 2" xfId="547"/>
    <cellStyle name="Note 3 6 2 2" xfId="1670"/>
    <cellStyle name="Note 3 6 2 2 2" xfId="30231"/>
    <cellStyle name="Note 3 6 2 2 3" xfId="30230"/>
    <cellStyle name="Note 3 6 2 3" xfId="30232"/>
    <cellStyle name="Note 3 6 2 3 2" xfId="30233"/>
    <cellStyle name="Note 3 6 2 4" xfId="30234"/>
    <cellStyle name="Note 3 6 2 4 2" xfId="30235"/>
    <cellStyle name="Note 3 6 2 5" xfId="30236"/>
    <cellStyle name="Note 3 6 2 5 2" xfId="30237"/>
    <cellStyle name="Note 3 6 2 6" xfId="30238"/>
    <cellStyle name="Note 3 6 2 6 2" xfId="30239"/>
    <cellStyle name="Note 3 6 2 7" xfId="30240"/>
    <cellStyle name="Note 3 6 2 8" xfId="30229"/>
    <cellStyle name="Note 3 6 2 9" xfId="3064"/>
    <cellStyle name="Note 3 6 20" xfId="30241"/>
    <cellStyle name="Note 3 6 20 2" xfId="30242"/>
    <cellStyle name="Note 3 6 21" xfId="30243"/>
    <cellStyle name="Note 3 6 21 2" xfId="30244"/>
    <cellStyle name="Note 3 6 22" xfId="30245"/>
    <cellStyle name="Note 3 6 22 2" xfId="30246"/>
    <cellStyle name="Note 3 6 23" xfId="30247"/>
    <cellStyle name="Note 3 6 23 2" xfId="30248"/>
    <cellStyle name="Note 3 6 24" xfId="30249"/>
    <cellStyle name="Note 3 6 24 2" xfId="30250"/>
    <cellStyle name="Note 3 6 25" xfId="30251"/>
    <cellStyle name="Note 3 6 25 2" xfId="30252"/>
    <cellStyle name="Note 3 6 26" xfId="30253"/>
    <cellStyle name="Note 3 6 26 2" xfId="30254"/>
    <cellStyle name="Note 3 6 27" xfId="30255"/>
    <cellStyle name="Note 3 6 27 2" xfId="30256"/>
    <cellStyle name="Note 3 6 28" xfId="30257"/>
    <cellStyle name="Note 3 6 28 2" xfId="30258"/>
    <cellStyle name="Note 3 6 29" xfId="30259"/>
    <cellStyle name="Note 3 6 29 2" xfId="30260"/>
    <cellStyle name="Note 3 6 3" xfId="1180"/>
    <cellStyle name="Note 3 6 3 2" xfId="2250"/>
    <cellStyle name="Note 3 6 3 2 2" xfId="30263"/>
    <cellStyle name="Note 3 6 3 2 3" xfId="30262"/>
    <cellStyle name="Note 3 6 3 3" xfId="30264"/>
    <cellStyle name="Note 3 6 3 3 2" xfId="30265"/>
    <cellStyle name="Note 3 6 3 4" xfId="30266"/>
    <cellStyle name="Note 3 6 3 4 2" xfId="30267"/>
    <cellStyle name="Note 3 6 3 5" xfId="30268"/>
    <cellStyle name="Note 3 6 3 5 2" xfId="30269"/>
    <cellStyle name="Note 3 6 3 6" xfId="30270"/>
    <cellStyle name="Note 3 6 3 6 2" xfId="30271"/>
    <cellStyle name="Note 3 6 3 7" xfId="30272"/>
    <cellStyle name="Note 3 6 3 8" xfId="30261"/>
    <cellStyle name="Note 3 6 3 9" xfId="3696"/>
    <cellStyle name="Note 3 6 30" xfId="30273"/>
    <cellStyle name="Note 3 6 30 2" xfId="30274"/>
    <cellStyle name="Note 3 6 31" xfId="30275"/>
    <cellStyle name="Note 3 6 31 2" xfId="30276"/>
    <cellStyle name="Note 3 6 32" xfId="30277"/>
    <cellStyle name="Note 3 6 32 2" xfId="30278"/>
    <cellStyle name="Note 3 6 33" xfId="30279"/>
    <cellStyle name="Note 3 6 34" xfId="30280"/>
    <cellStyle name="Note 3 6 35" xfId="30281"/>
    <cellStyle name="Note 3 6 36" xfId="30282"/>
    <cellStyle name="Note 3 6 37" xfId="30283"/>
    <cellStyle name="Note 3 6 38" xfId="30208"/>
    <cellStyle name="Note 3 6 39" xfId="2881"/>
    <cellStyle name="Note 3 6 4" xfId="1181"/>
    <cellStyle name="Note 3 6 4 2" xfId="2251"/>
    <cellStyle name="Note 3 6 4 2 2" xfId="30285"/>
    <cellStyle name="Note 3 6 4 3" xfId="30284"/>
    <cellStyle name="Note 3 6 4 4" xfId="3697"/>
    <cellStyle name="Note 3 6 5" xfId="1182"/>
    <cellStyle name="Note 3 6 5 2" xfId="2252"/>
    <cellStyle name="Note 3 6 5 2 2" xfId="30287"/>
    <cellStyle name="Note 3 6 5 3" xfId="30286"/>
    <cellStyle name="Note 3 6 5 4" xfId="3698"/>
    <cellStyle name="Note 3 6 6" xfId="1543"/>
    <cellStyle name="Note 3 6 6 2" xfId="30289"/>
    <cellStyle name="Note 3 6 6 3" xfId="30288"/>
    <cellStyle name="Note 3 6 7" xfId="30290"/>
    <cellStyle name="Note 3 6 7 2" xfId="30291"/>
    <cellStyle name="Note 3 6 8" xfId="30292"/>
    <cellStyle name="Note 3 6 8 2" xfId="30293"/>
    <cellStyle name="Note 3 6 9" xfId="30294"/>
    <cellStyle name="Note 3 6 9 2" xfId="30295"/>
    <cellStyle name="Note 3 7" xfId="391"/>
    <cellStyle name="Note 3 7 10" xfId="30297"/>
    <cellStyle name="Note 3 7 10 2" xfId="30298"/>
    <cellStyle name="Note 3 7 11" xfId="30299"/>
    <cellStyle name="Note 3 7 11 2" xfId="30300"/>
    <cellStyle name="Note 3 7 12" xfId="30301"/>
    <cellStyle name="Note 3 7 12 2" xfId="30302"/>
    <cellStyle name="Note 3 7 13" xfId="30303"/>
    <cellStyle name="Note 3 7 13 2" xfId="30304"/>
    <cellStyle name="Note 3 7 14" xfId="30305"/>
    <cellStyle name="Note 3 7 14 2" xfId="30306"/>
    <cellStyle name="Note 3 7 15" xfId="30307"/>
    <cellStyle name="Note 3 7 15 2" xfId="30308"/>
    <cellStyle name="Note 3 7 16" xfId="30309"/>
    <cellStyle name="Note 3 7 16 2" xfId="30310"/>
    <cellStyle name="Note 3 7 17" xfId="30311"/>
    <cellStyle name="Note 3 7 17 2" xfId="30312"/>
    <cellStyle name="Note 3 7 18" xfId="30313"/>
    <cellStyle name="Note 3 7 18 2" xfId="30314"/>
    <cellStyle name="Note 3 7 19" xfId="30315"/>
    <cellStyle name="Note 3 7 19 2" xfId="30316"/>
    <cellStyle name="Note 3 7 2" xfId="579"/>
    <cellStyle name="Note 3 7 2 2" xfId="1183"/>
    <cellStyle name="Note 3 7 2 2 2" xfId="2253"/>
    <cellStyle name="Note 3 7 2 2 2 2" xfId="30319"/>
    <cellStyle name="Note 3 7 2 2 3" xfId="30318"/>
    <cellStyle name="Note 3 7 2 2 4" xfId="3699"/>
    <cellStyle name="Note 3 7 2 3" xfId="1698"/>
    <cellStyle name="Note 3 7 2 3 2" xfId="30321"/>
    <cellStyle name="Note 3 7 2 3 3" xfId="30320"/>
    <cellStyle name="Note 3 7 2 4" xfId="30322"/>
    <cellStyle name="Note 3 7 2 4 2" xfId="30323"/>
    <cellStyle name="Note 3 7 2 5" xfId="30324"/>
    <cellStyle name="Note 3 7 2 5 2" xfId="30325"/>
    <cellStyle name="Note 3 7 2 6" xfId="30326"/>
    <cellStyle name="Note 3 7 2 6 2" xfId="30327"/>
    <cellStyle name="Note 3 7 2 7" xfId="30328"/>
    <cellStyle name="Note 3 7 2 8" xfId="30317"/>
    <cellStyle name="Note 3 7 2 9" xfId="3096"/>
    <cellStyle name="Note 3 7 20" xfId="30329"/>
    <cellStyle name="Note 3 7 20 2" xfId="30330"/>
    <cellStyle name="Note 3 7 21" xfId="30331"/>
    <cellStyle name="Note 3 7 21 2" xfId="30332"/>
    <cellStyle name="Note 3 7 22" xfId="30333"/>
    <cellStyle name="Note 3 7 22 2" xfId="30334"/>
    <cellStyle name="Note 3 7 23" xfId="30335"/>
    <cellStyle name="Note 3 7 23 2" xfId="30336"/>
    <cellStyle name="Note 3 7 24" xfId="30337"/>
    <cellStyle name="Note 3 7 24 2" xfId="30338"/>
    <cellStyle name="Note 3 7 25" xfId="30339"/>
    <cellStyle name="Note 3 7 25 2" xfId="30340"/>
    <cellStyle name="Note 3 7 26" xfId="30341"/>
    <cellStyle name="Note 3 7 26 2" xfId="30342"/>
    <cellStyle name="Note 3 7 27" xfId="30343"/>
    <cellStyle name="Note 3 7 27 2" xfId="30344"/>
    <cellStyle name="Note 3 7 28" xfId="30345"/>
    <cellStyle name="Note 3 7 28 2" xfId="30346"/>
    <cellStyle name="Note 3 7 29" xfId="30347"/>
    <cellStyle name="Note 3 7 29 2" xfId="30348"/>
    <cellStyle name="Note 3 7 3" xfId="1184"/>
    <cellStyle name="Note 3 7 3 2" xfId="2254"/>
    <cellStyle name="Note 3 7 3 2 2" xfId="30351"/>
    <cellStyle name="Note 3 7 3 2 3" xfId="30350"/>
    <cellStyle name="Note 3 7 3 3" xfId="30352"/>
    <cellStyle name="Note 3 7 3 3 2" xfId="30353"/>
    <cellStyle name="Note 3 7 3 4" xfId="30354"/>
    <cellStyle name="Note 3 7 3 4 2" xfId="30355"/>
    <cellStyle name="Note 3 7 3 5" xfId="30356"/>
    <cellStyle name="Note 3 7 3 5 2" xfId="30357"/>
    <cellStyle name="Note 3 7 3 6" xfId="30358"/>
    <cellStyle name="Note 3 7 3 6 2" xfId="30359"/>
    <cellStyle name="Note 3 7 3 7" xfId="30360"/>
    <cellStyle name="Note 3 7 3 8" xfId="30349"/>
    <cellStyle name="Note 3 7 3 9" xfId="3700"/>
    <cellStyle name="Note 3 7 30" xfId="30361"/>
    <cellStyle name="Note 3 7 30 2" xfId="30362"/>
    <cellStyle name="Note 3 7 31" xfId="30363"/>
    <cellStyle name="Note 3 7 31 2" xfId="30364"/>
    <cellStyle name="Note 3 7 32" xfId="30365"/>
    <cellStyle name="Note 3 7 32 2" xfId="30366"/>
    <cellStyle name="Note 3 7 33" xfId="30367"/>
    <cellStyle name="Note 3 7 34" xfId="30368"/>
    <cellStyle name="Note 3 7 35" xfId="30369"/>
    <cellStyle name="Note 3 7 36" xfId="30370"/>
    <cellStyle name="Note 3 7 37" xfId="30371"/>
    <cellStyle name="Note 3 7 38" xfId="30296"/>
    <cellStyle name="Note 3 7 39" xfId="2913"/>
    <cellStyle name="Note 3 7 4" xfId="1185"/>
    <cellStyle name="Note 3 7 4 2" xfId="2255"/>
    <cellStyle name="Note 3 7 4 2 2" xfId="30373"/>
    <cellStyle name="Note 3 7 4 3" xfId="30372"/>
    <cellStyle name="Note 3 7 4 4" xfId="3701"/>
    <cellStyle name="Note 3 7 5" xfId="1186"/>
    <cellStyle name="Note 3 7 5 2" xfId="2256"/>
    <cellStyle name="Note 3 7 5 2 2" xfId="30375"/>
    <cellStyle name="Note 3 7 5 3" xfId="30374"/>
    <cellStyle name="Note 3 7 5 4" xfId="3702"/>
    <cellStyle name="Note 3 7 6" xfId="770"/>
    <cellStyle name="Note 3 7 6 2" xfId="1873"/>
    <cellStyle name="Note 3 7 6 2 2" xfId="30377"/>
    <cellStyle name="Note 3 7 6 3" xfId="30376"/>
    <cellStyle name="Note 3 7 6 4" xfId="3287"/>
    <cellStyle name="Note 3 7 7" xfId="1560"/>
    <cellStyle name="Note 3 7 7 2" xfId="30379"/>
    <cellStyle name="Note 3 7 7 3" xfId="30378"/>
    <cellStyle name="Note 3 7 8" xfId="30380"/>
    <cellStyle name="Note 3 7 8 2" xfId="30381"/>
    <cellStyle name="Note 3 7 9" xfId="30382"/>
    <cellStyle name="Note 3 7 9 2" xfId="30383"/>
    <cellStyle name="Note 3 8" xfId="438"/>
    <cellStyle name="Note 3 8 10" xfId="30385"/>
    <cellStyle name="Note 3 8 10 2" xfId="30386"/>
    <cellStyle name="Note 3 8 11" xfId="30387"/>
    <cellStyle name="Note 3 8 11 2" xfId="30388"/>
    <cellStyle name="Note 3 8 12" xfId="30389"/>
    <cellStyle name="Note 3 8 12 2" xfId="30390"/>
    <cellStyle name="Note 3 8 13" xfId="30391"/>
    <cellStyle name="Note 3 8 13 2" xfId="30392"/>
    <cellStyle name="Note 3 8 14" xfId="30393"/>
    <cellStyle name="Note 3 8 14 2" xfId="30394"/>
    <cellStyle name="Note 3 8 15" xfId="30395"/>
    <cellStyle name="Note 3 8 15 2" xfId="30396"/>
    <cellStyle name="Note 3 8 16" xfId="30397"/>
    <cellStyle name="Note 3 8 16 2" xfId="30398"/>
    <cellStyle name="Note 3 8 17" xfId="30399"/>
    <cellStyle name="Note 3 8 17 2" xfId="30400"/>
    <cellStyle name="Note 3 8 18" xfId="30401"/>
    <cellStyle name="Note 3 8 18 2" xfId="30402"/>
    <cellStyle name="Note 3 8 19" xfId="30403"/>
    <cellStyle name="Note 3 8 19 2" xfId="30404"/>
    <cellStyle name="Note 3 8 2" xfId="623"/>
    <cellStyle name="Note 3 8 2 2" xfId="1741"/>
    <cellStyle name="Note 3 8 2 2 2" xfId="30407"/>
    <cellStyle name="Note 3 8 2 2 3" xfId="30406"/>
    <cellStyle name="Note 3 8 2 3" xfId="30408"/>
    <cellStyle name="Note 3 8 2 3 2" xfId="30409"/>
    <cellStyle name="Note 3 8 2 4" xfId="30410"/>
    <cellStyle name="Note 3 8 2 4 2" xfId="30411"/>
    <cellStyle name="Note 3 8 2 5" xfId="30412"/>
    <cellStyle name="Note 3 8 2 5 2" xfId="30413"/>
    <cellStyle name="Note 3 8 2 6" xfId="30414"/>
    <cellStyle name="Note 3 8 2 6 2" xfId="30415"/>
    <cellStyle name="Note 3 8 2 7" xfId="30416"/>
    <cellStyle name="Note 3 8 2 8" xfId="30405"/>
    <cellStyle name="Note 3 8 2 9" xfId="3140"/>
    <cellStyle name="Note 3 8 20" xfId="30417"/>
    <cellStyle name="Note 3 8 20 2" xfId="30418"/>
    <cellStyle name="Note 3 8 21" xfId="30419"/>
    <cellStyle name="Note 3 8 21 2" xfId="30420"/>
    <cellStyle name="Note 3 8 22" xfId="30421"/>
    <cellStyle name="Note 3 8 22 2" xfId="30422"/>
    <cellStyle name="Note 3 8 23" xfId="30423"/>
    <cellStyle name="Note 3 8 23 2" xfId="30424"/>
    <cellStyle name="Note 3 8 24" xfId="30425"/>
    <cellStyle name="Note 3 8 24 2" xfId="30426"/>
    <cellStyle name="Note 3 8 25" xfId="30427"/>
    <cellStyle name="Note 3 8 25 2" xfId="30428"/>
    <cellStyle name="Note 3 8 26" xfId="30429"/>
    <cellStyle name="Note 3 8 26 2" xfId="30430"/>
    <cellStyle name="Note 3 8 27" xfId="30431"/>
    <cellStyle name="Note 3 8 27 2" xfId="30432"/>
    <cellStyle name="Note 3 8 28" xfId="30433"/>
    <cellStyle name="Note 3 8 28 2" xfId="30434"/>
    <cellStyle name="Note 3 8 29" xfId="30435"/>
    <cellStyle name="Note 3 8 29 2" xfId="30436"/>
    <cellStyle name="Note 3 8 3" xfId="1187"/>
    <cellStyle name="Note 3 8 3 2" xfId="2257"/>
    <cellStyle name="Note 3 8 3 2 2" xfId="30439"/>
    <cellStyle name="Note 3 8 3 2 3" xfId="30438"/>
    <cellStyle name="Note 3 8 3 3" xfId="30440"/>
    <cellStyle name="Note 3 8 3 3 2" xfId="30441"/>
    <cellStyle name="Note 3 8 3 4" xfId="30442"/>
    <cellStyle name="Note 3 8 3 4 2" xfId="30443"/>
    <cellStyle name="Note 3 8 3 5" xfId="30444"/>
    <cellStyle name="Note 3 8 3 5 2" xfId="30445"/>
    <cellStyle name="Note 3 8 3 6" xfId="30446"/>
    <cellStyle name="Note 3 8 3 6 2" xfId="30447"/>
    <cellStyle name="Note 3 8 3 7" xfId="30448"/>
    <cellStyle name="Note 3 8 3 8" xfId="30437"/>
    <cellStyle name="Note 3 8 3 9" xfId="3703"/>
    <cellStyle name="Note 3 8 30" xfId="30449"/>
    <cellStyle name="Note 3 8 30 2" xfId="30450"/>
    <cellStyle name="Note 3 8 31" xfId="30451"/>
    <cellStyle name="Note 3 8 31 2" xfId="30452"/>
    <cellStyle name="Note 3 8 32" xfId="30453"/>
    <cellStyle name="Note 3 8 32 2" xfId="30454"/>
    <cellStyle name="Note 3 8 33" xfId="30455"/>
    <cellStyle name="Note 3 8 34" xfId="30456"/>
    <cellStyle name="Note 3 8 35" xfId="30457"/>
    <cellStyle name="Note 3 8 36" xfId="30458"/>
    <cellStyle name="Note 3 8 37" xfId="30459"/>
    <cellStyle name="Note 3 8 38" xfId="30384"/>
    <cellStyle name="Note 3 8 39" xfId="2957"/>
    <cellStyle name="Note 3 8 4" xfId="1188"/>
    <cellStyle name="Note 3 8 4 2" xfId="2258"/>
    <cellStyle name="Note 3 8 4 2 2" xfId="30461"/>
    <cellStyle name="Note 3 8 4 3" xfId="30460"/>
    <cellStyle name="Note 3 8 4 4" xfId="3704"/>
    <cellStyle name="Note 3 8 5" xfId="1189"/>
    <cellStyle name="Note 3 8 5 2" xfId="2259"/>
    <cellStyle name="Note 3 8 5 2 2" xfId="30463"/>
    <cellStyle name="Note 3 8 5 3" xfId="30462"/>
    <cellStyle name="Note 3 8 5 4" xfId="3705"/>
    <cellStyle name="Note 3 8 6" xfId="1571"/>
    <cellStyle name="Note 3 8 6 2" xfId="30465"/>
    <cellStyle name="Note 3 8 6 3" xfId="30464"/>
    <cellStyle name="Note 3 8 7" xfId="30466"/>
    <cellStyle name="Note 3 8 7 2" xfId="30467"/>
    <cellStyle name="Note 3 8 8" xfId="30468"/>
    <cellStyle name="Note 3 8 8 2" xfId="30469"/>
    <cellStyle name="Note 3 8 9" xfId="30470"/>
    <cellStyle name="Note 3 8 9 2" xfId="30471"/>
    <cellStyle name="Note 3 9" xfId="323"/>
    <cellStyle name="Note 3 9 10" xfId="30473"/>
    <cellStyle name="Note 3 9 10 2" xfId="30474"/>
    <cellStyle name="Note 3 9 11" xfId="30475"/>
    <cellStyle name="Note 3 9 11 2" xfId="30476"/>
    <cellStyle name="Note 3 9 12" xfId="30477"/>
    <cellStyle name="Note 3 9 12 2" xfId="30478"/>
    <cellStyle name="Note 3 9 13" xfId="30479"/>
    <cellStyle name="Note 3 9 13 2" xfId="30480"/>
    <cellStyle name="Note 3 9 14" xfId="30481"/>
    <cellStyle name="Note 3 9 14 2" xfId="30482"/>
    <cellStyle name="Note 3 9 15" xfId="30483"/>
    <cellStyle name="Note 3 9 15 2" xfId="30484"/>
    <cellStyle name="Note 3 9 16" xfId="30485"/>
    <cellStyle name="Note 3 9 16 2" xfId="30486"/>
    <cellStyle name="Note 3 9 17" xfId="30487"/>
    <cellStyle name="Note 3 9 17 2" xfId="30488"/>
    <cellStyle name="Note 3 9 18" xfId="30489"/>
    <cellStyle name="Note 3 9 18 2" xfId="30490"/>
    <cellStyle name="Note 3 9 19" xfId="30491"/>
    <cellStyle name="Note 3 9 19 2" xfId="30492"/>
    <cellStyle name="Note 3 9 2" xfId="1190"/>
    <cellStyle name="Note 3 9 2 2" xfId="2260"/>
    <cellStyle name="Note 3 9 2 2 2" xfId="30495"/>
    <cellStyle name="Note 3 9 2 2 3" xfId="30494"/>
    <cellStyle name="Note 3 9 2 3" xfId="30496"/>
    <cellStyle name="Note 3 9 2 3 2" xfId="30497"/>
    <cellStyle name="Note 3 9 2 4" xfId="30498"/>
    <cellStyle name="Note 3 9 2 4 2" xfId="30499"/>
    <cellStyle name="Note 3 9 2 5" xfId="30500"/>
    <cellStyle name="Note 3 9 2 5 2" xfId="30501"/>
    <cellStyle name="Note 3 9 2 6" xfId="30502"/>
    <cellStyle name="Note 3 9 2 6 2" xfId="30503"/>
    <cellStyle name="Note 3 9 2 7" xfId="30504"/>
    <cellStyle name="Note 3 9 2 8" xfId="30493"/>
    <cellStyle name="Note 3 9 2 9" xfId="3706"/>
    <cellStyle name="Note 3 9 20" xfId="30505"/>
    <cellStyle name="Note 3 9 20 2" xfId="30506"/>
    <cellStyle name="Note 3 9 21" xfId="30507"/>
    <cellStyle name="Note 3 9 21 2" xfId="30508"/>
    <cellStyle name="Note 3 9 22" xfId="30509"/>
    <cellStyle name="Note 3 9 22 2" xfId="30510"/>
    <cellStyle name="Note 3 9 23" xfId="30511"/>
    <cellStyle name="Note 3 9 23 2" xfId="30512"/>
    <cellStyle name="Note 3 9 24" xfId="30513"/>
    <cellStyle name="Note 3 9 24 2" xfId="30514"/>
    <cellStyle name="Note 3 9 25" xfId="30515"/>
    <cellStyle name="Note 3 9 25 2" xfId="30516"/>
    <cellStyle name="Note 3 9 26" xfId="30517"/>
    <cellStyle name="Note 3 9 26 2" xfId="30518"/>
    <cellStyle name="Note 3 9 27" xfId="30519"/>
    <cellStyle name="Note 3 9 27 2" xfId="30520"/>
    <cellStyle name="Note 3 9 28" xfId="30521"/>
    <cellStyle name="Note 3 9 28 2" xfId="30522"/>
    <cellStyle name="Note 3 9 29" xfId="30523"/>
    <cellStyle name="Note 3 9 29 2" xfId="30524"/>
    <cellStyle name="Note 3 9 3" xfId="1518"/>
    <cellStyle name="Note 3 9 3 2" xfId="30526"/>
    <cellStyle name="Note 3 9 3 2 2" xfId="30527"/>
    <cellStyle name="Note 3 9 3 3" xfId="30528"/>
    <cellStyle name="Note 3 9 3 3 2" xfId="30529"/>
    <cellStyle name="Note 3 9 3 4" xfId="30530"/>
    <cellStyle name="Note 3 9 3 4 2" xfId="30531"/>
    <cellStyle name="Note 3 9 3 5" xfId="30532"/>
    <cellStyle name="Note 3 9 3 5 2" xfId="30533"/>
    <cellStyle name="Note 3 9 3 6" xfId="30534"/>
    <cellStyle name="Note 3 9 3 6 2" xfId="30535"/>
    <cellStyle name="Note 3 9 3 7" xfId="30536"/>
    <cellStyle name="Note 3 9 3 8" xfId="30525"/>
    <cellStyle name="Note 3 9 30" xfId="30537"/>
    <cellStyle name="Note 3 9 30 2" xfId="30538"/>
    <cellStyle name="Note 3 9 31" xfId="30539"/>
    <cellStyle name="Note 3 9 31 2" xfId="30540"/>
    <cellStyle name="Note 3 9 32" xfId="30541"/>
    <cellStyle name="Note 3 9 32 2" xfId="30542"/>
    <cellStyle name="Note 3 9 33" xfId="30543"/>
    <cellStyle name="Note 3 9 34" xfId="30544"/>
    <cellStyle name="Note 3 9 35" xfId="30545"/>
    <cellStyle name="Note 3 9 36" xfId="30546"/>
    <cellStyle name="Note 3 9 37" xfId="30547"/>
    <cellStyle name="Note 3 9 38" xfId="30472"/>
    <cellStyle name="Note 3 9 39" xfId="2849"/>
    <cellStyle name="Note 3 9 4" xfId="30548"/>
    <cellStyle name="Note 3 9 4 2" xfId="30549"/>
    <cellStyle name="Note 3 9 5" xfId="30550"/>
    <cellStyle name="Note 3 9 5 2" xfId="30551"/>
    <cellStyle name="Note 3 9 6" xfId="30552"/>
    <cellStyle name="Note 3 9 6 2" xfId="30553"/>
    <cellStyle name="Note 3 9 7" xfId="30554"/>
    <cellStyle name="Note 3 9 7 2" xfId="30555"/>
    <cellStyle name="Note 3 9 8" xfId="30556"/>
    <cellStyle name="Note 3 9 8 2" xfId="30557"/>
    <cellStyle name="Note 3 9 9" xfId="30558"/>
    <cellStyle name="Note 3 9 9 2" xfId="30559"/>
    <cellStyle name="Note 30" xfId="30560"/>
    <cellStyle name="Note 31" xfId="30561"/>
    <cellStyle name="Note 32" xfId="30562"/>
    <cellStyle name="Note 33" xfId="53814"/>
    <cellStyle name="Note 34" xfId="26784"/>
    <cellStyle name="Note 35" xfId="2658"/>
    <cellStyle name="Note 4" xfId="90"/>
    <cellStyle name="Note 4 10" xfId="680"/>
    <cellStyle name="Note 4 10 10" xfId="30565"/>
    <cellStyle name="Note 4 10 10 2" xfId="30566"/>
    <cellStyle name="Note 4 10 11" xfId="30567"/>
    <cellStyle name="Note 4 10 11 2" xfId="30568"/>
    <cellStyle name="Note 4 10 12" xfId="30569"/>
    <cellStyle name="Note 4 10 12 2" xfId="30570"/>
    <cellStyle name="Note 4 10 13" xfId="30571"/>
    <cellStyle name="Note 4 10 13 2" xfId="30572"/>
    <cellStyle name="Note 4 10 14" xfId="30573"/>
    <cellStyle name="Note 4 10 14 2" xfId="30574"/>
    <cellStyle name="Note 4 10 15" xfId="30575"/>
    <cellStyle name="Note 4 10 15 2" xfId="30576"/>
    <cellStyle name="Note 4 10 16" xfId="30577"/>
    <cellStyle name="Note 4 10 16 2" xfId="30578"/>
    <cellStyle name="Note 4 10 17" xfId="30579"/>
    <cellStyle name="Note 4 10 17 2" xfId="30580"/>
    <cellStyle name="Note 4 10 18" xfId="30581"/>
    <cellStyle name="Note 4 10 18 2" xfId="30582"/>
    <cellStyle name="Note 4 10 19" xfId="30583"/>
    <cellStyle name="Note 4 10 19 2" xfId="30584"/>
    <cellStyle name="Note 4 10 2" xfId="1798"/>
    <cellStyle name="Note 4 10 2 2" xfId="30586"/>
    <cellStyle name="Note 4 10 2 2 2" xfId="30587"/>
    <cellStyle name="Note 4 10 2 3" xfId="30588"/>
    <cellStyle name="Note 4 10 2 3 2" xfId="30589"/>
    <cellStyle name="Note 4 10 2 4" xfId="30590"/>
    <cellStyle name="Note 4 10 2 4 2" xfId="30591"/>
    <cellStyle name="Note 4 10 2 5" xfId="30592"/>
    <cellStyle name="Note 4 10 2 5 2" xfId="30593"/>
    <cellStyle name="Note 4 10 2 6" xfId="30594"/>
    <cellStyle name="Note 4 10 2 6 2" xfId="30595"/>
    <cellStyle name="Note 4 10 2 7" xfId="30596"/>
    <cellStyle name="Note 4 10 2 8" xfId="30585"/>
    <cellStyle name="Note 4 10 20" xfId="30597"/>
    <cellStyle name="Note 4 10 20 2" xfId="30598"/>
    <cellStyle name="Note 4 10 21" xfId="30599"/>
    <cellStyle name="Note 4 10 21 2" xfId="30600"/>
    <cellStyle name="Note 4 10 22" xfId="30601"/>
    <cellStyle name="Note 4 10 22 2" xfId="30602"/>
    <cellStyle name="Note 4 10 23" xfId="30603"/>
    <cellStyle name="Note 4 10 23 2" xfId="30604"/>
    <cellStyle name="Note 4 10 24" xfId="30605"/>
    <cellStyle name="Note 4 10 24 2" xfId="30606"/>
    <cellStyle name="Note 4 10 25" xfId="30607"/>
    <cellStyle name="Note 4 10 25 2" xfId="30608"/>
    <cellStyle name="Note 4 10 26" xfId="30609"/>
    <cellStyle name="Note 4 10 26 2" xfId="30610"/>
    <cellStyle name="Note 4 10 27" xfId="30611"/>
    <cellStyle name="Note 4 10 27 2" xfId="30612"/>
    <cellStyle name="Note 4 10 28" xfId="30613"/>
    <cellStyle name="Note 4 10 28 2" xfId="30614"/>
    <cellStyle name="Note 4 10 29" xfId="30615"/>
    <cellStyle name="Note 4 10 29 2" xfId="30616"/>
    <cellStyle name="Note 4 10 3" xfId="30617"/>
    <cellStyle name="Note 4 10 3 2" xfId="30618"/>
    <cellStyle name="Note 4 10 3 2 2" xfId="30619"/>
    <cellStyle name="Note 4 10 3 3" xfId="30620"/>
    <cellStyle name="Note 4 10 3 3 2" xfId="30621"/>
    <cellStyle name="Note 4 10 3 4" xfId="30622"/>
    <cellStyle name="Note 4 10 3 4 2" xfId="30623"/>
    <cellStyle name="Note 4 10 3 5" xfId="30624"/>
    <cellStyle name="Note 4 10 3 5 2" xfId="30625"/>
    <cellStyle name="Note 4 10 3 6" xfId="30626"/>
    <cellStyle name="Note 4 10 3 6 2" xfId="30627"/>
    <cellStyle name="Note 4 10 3 7" xfId="30628"/>
    <cellStyle name="Note 4 10 30" xfId="30629"/>
    <cellStyle name="Note 4 10 30 2" xfId="30630"/>
    <cellStyle name="Note 4 10 31" xfId="30631"/>
    <cellStyle name="Note 4 10 31 2" xfId="30632"/>
    <cellStyle name="Note 4 10 32" xfId="30633"/>
    <cellStyle name="Note 4 10 32 2" xfId="30634"/>
    <cellStyle name="Note 4 10 33" xfId="30635"/>
    <cellStyle name="Note 4 10 34" xfId="30636"/>
    <cellStyle name="Note 4 10 35" xfId="30637"/>
    <cellStyle name="Note 4 10 36" xfId="30638"/>
    <cellStyle name="Note 4 10 37" xfId="30639"/>
    <cellStyle name="Note 4 10 38" xfId="30564"/>
    <cellStyle name="Note 4 10 39" xfId="3197"/>
    <cellStyle name="Note 4 10 4" xfId="30640"/>
    <cellStyle name="Note 4 10 4 2" xfId="30641"/>
    <cellStyle name="Note 4 10 5" xfId="30642"/>
    <cellStyle name="Note 4 10 5 2" xfId="30643"/>
    <cellStyle name="Note 4 10 6" xfId="30644"/>
    <cellStyle name="Note 4 10 6 2" xfId="30645"/>
    <cellStyle name="Note 4 10 7" xfId="30646"/>
    <cellStyle name="Note 4 10 7 2" xfId="30647"/>
    <cellStyle name="Note 4 10 8" xfId="30648"/>
    <cellStyle name="Note 4 10 8 2" xfId="30649"/>
    <cellStyle name="Note 4 10 9" xfId="30650"/>
    <cellStyle name="Note 4 10 9 2" xfId="30651"/>
    <cellStyle name="Note 4 11" xfId="4187"/>
    <cellStyle name="Note 4 11 10" xfId="30653"/>
    <cellStyle name="Note 4 11 10 2" xfId="30654"/>
    <cellStyle name="Note 4 11 11" xfId="30655"/>
    <cellStyle name="Note 4 11 11 2" xfId="30656"/>
    <cellStyle name="Note 4 11 12" xfId="30657"/>
    <cellStyle name="Note 4 11 12 2" xfId="30658"/>
    <cellStyle name="Note 4 11 13" xfId="30659"/>
    <cellStyle name="Note 4 11 13 2" xfId="30660"/>
    <cellStyle name="Note 4 11 14" xfId="30661"/>
    <cellStyle name="Note 4 11 14 2" xfId="30662"/>
    <cellStyle name="Note 4 11 15" xfId="30663"/>
    <cellStyle name="Note 4 11 15 2" xfId="30664"/>
    <cellStyle name="Note 4 11 16" xfId="30665"/>
    <cellStyle name="Note 4 11 16 2" xfId="30666"/>
    <cellStyle name="Note 4 11 17" xfId="30667"/>
    <cellStyle name="Note 4 11 17 2" xfId="30668"/>
    <cellStyle name="Note 4 11 18" xfId="30669"/>
    <cellStyle name="Note 4 11 18 2" xfId="30670"/>
    <cellStyle name="Note 4 11 19" xfId="30671"/>
    <cellStyle name="Note 4 11 19 2" xfId="30672"/>
    <cellStyle name="Note 4 11 2" xfId="30673"/>
    <cellStyle name="Note 4 11 2 2" xfId="30674"/>
    <cellStyle name="Note 4 11 2 2 2" xfId="30675"/>
    <cellStyle name="Note 4 11 2 3" xfId="30676"/>
    <cellStyle name="Note 4 11 2 3 2" xfId="30677"/>
    <cellStyle name="Note 4 11 2 4" xfId="30678"/>
    <cellStyle name="Note 4 11 2 4 2" xfId="30679"/>
    <cellStyle name="Note 4 11 2 5" xfId="30680"/>
    <cellStyle name="Note 4 11 2 5 2" xfId="30681"/>
    <cellStyle name="Note 4 11 2 6" xfId="30682"/>
    <cellStyle name="Note 4 11 2 6 2" xfId="30683"/>
    <cellStyle name="Note 4 11 2 7" xfId="30684"/>
    <cellStyle name="Note 4 11 20" xfId="30685"/>
    <cellStyle name="Note 4 11 20 2" xfId="30686"/>
    <cellStyle name="Note 4 11 21" xfId="30687"/>
    <cellStyle name="Note 4 11 21 2" xfId="30688"/>
    <cellStyle name="Note 4 11 22" xfId="30689"/>
    <cellStyle name="Note 4 11 22 2" xfId="30690"/>
    <cellStyle name="Note 4 11 23" xfId="30691"/>
    <cellStyle name="Note 4 11 23 2" xfId="30692"/>
    <cellStyle name="Note 4 11 24" xfId="30693"/>
    <cellStyle name="Note 4 11 24 2" xfId="30694"/>
    <cellStyle name="Note 4 11 25" xfId="30695"/>
    <cellStyle name="Note 4 11 25 2" xfId="30696"/>
    <cellStyle name="Note 4 11 26" xfId="30697"/>
    <cellStyle name="Note 4 11 26 2" xfId="30698"/>
    <cellStyle name="Note 4 11 27" xfId="30699"/>
    <cellStyle name="Note 4 11 27 2" xfId="30700"/>
    <cellStyle name="Note 4 11 28" xfId="30701"/>
    <cellStyle name="Note 4 11 28 2" xfId="30702"/>
    <cellStyle name="Note 4 11 29" xfId="30703"/>
    <cellStyle name="Note 4 11 29 2" xfId="30704"/>
    <cellStyle name="Note 4 11 3" xfId="30705"/>
    <cellStyle name="Note 4 11 3 2" xfId="30706"/>
    <cellStyle name="Note 4 11 3 2 2" xfId="30707"/>
    <cellStyle name="Note 4 11 3 3" xfId="30708"/>
    <cellStyle name="Note 4 11 3 3 2" xfId="30709"/>
    <cellStyle name="Note 4 11 3 4" xfId="30710"/>
    <cellStyle name="Note 4 11 3 4 2" xfId="30711"/>
    <cellStyle name="Note 4 11 3 5" xfId="30712"/>
    <cellStyle name="Note 4 11 3 5 2" xfId="30713"/>
    <cellStyle name="Note 4 11 3 6" xfId="30714"/>
    <cellStyle name="Note 4 11 3 6 2" xfId="30715"/>
    <cellStyle name="Note 4 11 3 7" xfId="30716"/>
    <cellStyle name="Note 4 11 30" xfId="30717"/>
    <cellStyle name="Note 4 11 30 2" xfId="30718"/>
    <cellStyle name="Note 4 11 31" xfId="30719"/>
    <cellStyle name="Note 4 11 31 2" xfId="30720"/>
    <cellStyle name="Note 4 11 32" xfId="30721"/>
    <cellStyle name="Note 4 11 32 2" xfId="30722"/>
    <cellStyle name="Note 4 11 33" xfId="30723"/>
    <cellStyle name="Note 4 11 34" xfId="30724"/>
    <cellStyle name="Note 4 11 35" xfId="30725"/>
    <cellStyle name="Note 4 11 36" xfId="30726"/>
    <cellStyle name="Note 4 11 37" xfId="30727"/>
    <cellStyle name="Note 4 11 38" xfId="30652"/>
    <cellStyle name="Note 4 11 4" xfId="30728"/>
    <cellStyle name="Note 4 11 4 2" xfId="30729"/>
    <cellStyle name="Note 4 11 5" xfId="30730"/>
    <cellStyle name="Note 4 11 5 2" xfId="30731"/>
    <cellStyle name="Note 4 11 6" xfId="30732"/>
    <cellStyle name="Note 4 11 6 2" xfId="30733"/>
    <cellStyle name="Note 4 11 7" xfId="30734"/>
    <cellStyle name="Note 4 11 7 2" xfId="30735"/>
    <cellStyle name="Note 4 11 8" xfId="30736"/>
    <cellStyle name="Note 4 11 8 2" xfId="30737"/>
    <cellStyle name="Note 4 11 9" xfId="30738"/>
    <cellStyle name="Note 4 11 9 2" xfId="30739"/>
    <cellStyle name="Note 4 12" xfId="30740"/>
    <cellStyle name="Note 4 12 2" xfId="30741"/>
    <cellStyle name="Note 4 13" xfId="30742"/>
    <cellStyle name="Note 4 13 2" xfId="30743"/>
    <cellStyle name="Note 4 14" xfId="30744"/>
    <cellStyle name="Note 4 14 2" xfId="30745"/>
    <cellStyle name="Note 4 15" xfId="30746"/>
    <cellStyle name="Note 4 15 2" xfId="30747"/>
    <cellStyle name="Note 4 16" xfId="30748"/>
    <cellStyle name="Note 4 16 2" xfId="30749"/>
    <cellStyle name="Note 4 17" xfId="30750"/>
    <cellStyle name="Note 4 17 2" xfId="30751"/>
    <cellStyle name="Note 4 18" xfId="30752"/>
    <cellStyle name="Note 4 18 2" xfId="30753"/>
    <cellStyle name="Note 4 19" xfId="30754"/>
    <cellStyle name="Note 4 19 2" xfId="30755"/>
    <cellStyle name="Note 4 2" xfId="302"/>
    <cellStyle name="Note 4 2 10" xfId="30757"/>
    <cellStyle name="Note 4 2 10 2" xfId="30758"/>
    <cellStyle name="Note 4 2 11" xfId="30759"/>
    <cellStyle name="Note 4 2 11 2" xfId="30760"/>
    <cellStyle name="Note 4 2 12" xfId="30761"/>
    <cellStyle name="Note 4 2 12 2" xfId="30762"/>
    <cellStyle name="Note 4 2 13" xfId="30763"/>
    <cellStyle name="Note 4 2 13 2" xfId="30764"/>
    <cellStyle name="Note 4 2 14" xfId="30765"/>
    <cellStyle name="Note 4 2 14 2" xfId="30766"/>
    <cellStyle name="Note 4 2 15" xfId="30767"/>
    <cellStyle name="Note 4 2 15 2" xfId="30768"/>
    <cellStyle name="Note 4 2 16" xfId="30769"/>
    <cellStyle name="Note 4 2 16 2" xfId="30770"/>
    <cellStyle name="Note 4 2 17" xfId="30771"/>
    <cellStyle name="Note 4 2 17 2" xfId="30772"/>
    <cellStyle name="Note 4 2 18" xfId="30773"/>
    <cellStyle name="Note 4 2 18 2" xfId="30774"/>
    <cellStyle name="Note 4 2 19" xfId="30775"/>
    <cellStyle name="Note 4 2 19 2" xfId="30776"/>
    <cellStyle name="Note 4 2 2" xfId="402"/>
    <cellStyle name="Note 4 2 2 10" xfId="2923"/>
    <cellStyle name="Note 4 2 2 2" xfId="589"/>
    <cellStyle name="Note 4 2 2 2 2" xfId="1708"/>
    <cellStyle name="Note 4 2 2 2 2 2" xfId="30779"/>
    <cellStyle name="Note 4 2 2 2 3" xfId="30778"/>
    <cellStyle name="Note 4 2 2 2 4" xfId="3106"/>
    <cellStyle name="Note 4 2 2 3" xfId="1191"/>
    <cellStyle name="Note 4 2 2 3 2" xfId="2261"/>
    <cellStyle name="Note 4 2 2 3 2 2" xfId="30781"/>
    <cellStyle name="Note 4 2 2 3 3" xfId="30780"/>
    <cellStyle name="Note 4 2 2 3 4" xfId="3707"/>
    <cellStyle name="Note 4 2 2 4" xfId="1192"/>
    <cellStyle name="Note 4 2 2 4 2" xfId="2262"/>
    <cellStyle name="Note 4 2 2 4 2 2" xfId="30783"/>
    <cellStyle name="Note 4 2 2 4 3" xfId="30782"/>
    <cellStyle name="Note 4 2 2 4 4" xfId="3708"/>
    <cellStyle name="Note 4 2 2 5" xfId="1193"/>
    <cellStyle name="Note 4 2 2 5 2" xfId="2263"/>
    <cellStyle name="Note 4 2 2 5 2 2" xfId="30785"/>
    <cellStyle name="Note 4 2 2 5 3" xfId="30784"/>
    <cellStyle name="Note 4 2 2 5 4" xfId="3709"/>
    <cellStyle name="Note 4 2 2 6" xfId="778"/>
    <cellStyle name="Note 4 2 2 6 2" xfId="4583"/>
    <cellStyle name="Note 4 2 2 6 2 2" xfId="30787"/>
    <cellStyle name="Note 4 2 2 6 3" xfId="30786"/>
    <cellStyle name="Note 4 2 2 6 4" xfId="3295"/>
    <cellStyle name="Note 4 2 2 7" xfId="4477"/>
    <cellStyle name="Note 4 2 2 7 2" xfId="30789"/>
    <cellStyle name="Note 4 2 2 7 3" xfId="30788"/>
    <cellStyle name="Note 4 2 2 8" xfId="30790"/>
    <cellStyle name="Note 4 2 2 9" xfId="30777"/>
    <cellStyle name="Note 4 2 20" xfId="30791"/>
    <cellStyle name="Note 4 2 20 2" xfId="30792"/>
    <cellStyle name="Note 4 2 21" xfId="30793"/>
    <cellStyle name="Note 4 2 21 2" xfId="30794"/>
    <cellStyle name="Note 4 2 22" xfId="30795"/>
    <cellStyle name="Note 4 2 22 2" xfId="30796"/>
    <cellStyle name="Note 4 2 23" xfId="30797"/>
    <cellStyle name="Note 4 2 23 2" xfId="30798"/>
    <cellStyle name="Note 4 2 24" xfId="30799"/>
    <cellStyle name="Note 4 2 24 2" xfId="30800"/>
    <cellStyle name="Note 4 2 25" xfId="30801"/>
    <cellStyle name="Note 4 2 25 2" xfId="30802"/>
    <cellStyle name="Note 4 2 26" xfId="30803"/>
    <cellStyle name="Note 4 2 26 2" xfId="30804"/>
    <cellStyle name="Note 4 2 27" xfId="30805"/>
    <cellStyle name="Note 4 2 27 2" xfId="30806"/>
    <cellStyle name="Note 4 2 28" xfId="30807"/>
    <cellStyle name="Note 4 2 28 2" xfId="30808"/>
    <cellStyle name="Note 4 2 29" xfId="30809"/>
    <cellStyle name="Note 4 2 29 2" xfId="30810"/>
    <cellStyle name="Note 4 2 3" xfId="459"/>
    <cellStyle name="Note 4 2 3 2" xfId="643"/>
    <cellStyle name="Note 4 2 3 2 2" xfId="1761"/>
    <cellStyle name="Note 4 2 3 2 2 2" xfId="30813"/>
    <cellStyle name="Note 4 2 3 2 3" xfId="30812"/>
    <cellStyle name="Note 4 2 3 2 4" xfId="3160"/>
    <cellStyle name="Note 4 2 3 3" xfId="1194"/>
    <cellStyle name="Note 4 2 3 3 2" xfId="2264"/>
    <cellStyle name="Note 4 2 3 3 2 2" xfId="30815"/>
    <cellStyle name="Note 4 2 3 3 3" xfId="30814"/>
    <cellStyle name="Note 4 2 3 3 4" xfId="3710"/>
    <cellStyle name="Note 4 2 3 4" xfId="1195"/>
    <cellStyle name="Note 4 2 3 4 2" xfId="2265"/>
    <cellStyle name="Note 4 2 3 4 2 2" xfId="30817"/>
    <cellStyle name="Note 4 2 3 4 3" xfId="30816"/>
    <cellStyle name="Note 4 2 3 4 4" xfId="3711"/>
    <cellStyle name="Note 4 2 3 5" xfId="1196"/>
    <cellStyle name="Note 4 2 3 5 2" xfId="2266"/>
    <cellStyle name="Note 4 2 3 5 2 2" xfId="30819"/>
    <cellStyle name="Note 4 2 3 5 3" xfId="30818"/>
    <cellStyle name="Note 4 2 3 5 4" xfId="3712"/>
    <cellStyle name="Note 4 2 3 6" xfId="1591"/>
    <cellStyle name="Note 4 2 3 6 2" xfId="30821"/>
    <cellStyle name="Note 4 2 3 6 3" xfId="30820"/>
    <cellStyle name="Note 4 2 3 7" xfId="30822"/>
    <cellStyle name="Note 4 2 3 8" xfId="30811"/>
    <cellStyle name="Note 4 2 3 9" xfId="2977"/>
    <cellStyle name="Note 4 2 30" xfId="30823"/>
    <cellStyle name="Note 4 2 30 2" xfId="30824"/>
    <cellStyle name="Note 4 2 31" xfId="30825"/>
    <cellStyle name="Note 4 2 31 2" xfId="30826"/>
    <cellStyle name="Note 4 2 32" xfId="30827"/>
    <cellStyle name="Note 4 2 32 2" xfId="30828"/>
    <cellStyle name="Note 4 2 33" xfId="30829"/>
    <cellStyle name="Note 4 2 33 2" xfId="30830"/>
    <cellStyle name="Note 4 2 34" xfId="30831"/>
    <cellStyle name="Note 4 2 35" xfId="30832"/>
    <cellStyle name="Note 4 2 36" xfId="30833"/>
    <cellStyle name="Note 4 2 37" xfId="30834"/>
    <cellStyle name="Note 4 2 38" xfId="30835"/>
    <cellStyle name="Note 4 2 39" xfId="30756"/>
    <cellStyle name="Note 4 2 4" xfId="514"/>
    <cellStyle name="Note 4 2 4 2" xfId="1197"/>
    <cellStyle name="Note 4 2 4 2 2" xfId="2267"/>
    <cellStyle name="Note 4 2 4 2 2 2" xfId="30838"/>
    <cellStyle name="Note 4 2 4 2 3" xfId="30837"/>
    <cellStyle name="Note 4 2 4 2 4" xfId="3713"/>
    <cellStyle name="Note 4 2 4 3" xfId="1640"/>
    <cellStyle name="Note 4 2 4 3 2" xfId="30840"/>
    <cellStyle name="Note 4 2 4 3 3" xfId="30839"/>
    <cellStyle name="Note 4 2 4 4" xfId="30841"/>
    <cellStyle name="Note 4 2 4 4 2" xfId="30842"/>
    <cellStyle name="Note 4 2 4 5" xfId="30843"/>
    <cellStyle name="Note 4 2 4 5 2" xfId="30844"/>
    <cellStyle name="Note 4 2 4 6" xfId="30845"/>
    <cellStyle name="Note 4 2 4 6 2" xfId="30846"/>
    <cellStyle name="Note 4 2 4 7" xfId="30847"/>
    <cellStyle name="Note 4 2 4 8" xfId="30836"/>
    <cellStyle name="Note 4 2 4 9" xfId="3031"/>
    <cellStyle name="Note 4 2 40" xfId="2706"/>
    <cellStyle name="Note 4 2 5" xfId="1198"/>
    <cellStyle name="Note 4 2 5 2" xfId="2268"/>
    <cellStyle name="Note 4 2 5 2 2" xfId="30849"/>
    <cellStyle name="Note 4 2 5 3" xfId="30848"/>
    <cellStyle name="Note 4 2 5 4" xfId="3714"/>
    <cellStyle name="Note 4 2 6" xfId="1199"/>
    <cellStyle name="Note 4 2 6 2" xfId="2269"/>
    <cellStyle name="Note 4 2 6 2 2" xfId="30851"/>
    <cellStyle name="Note 4 2 6 3" xfId="30850"/>
    <cellStyle name="Note 4 2 6 4" xfId="3715"/>
    <cellStyle name="Note 4 2 7" xfId="1200"/>
    <cellStyle name="Note 4 2 7 2" xfId="2270"/>
    <cellStyle name="Note 4 2 7 2 2" xfId="30853"/>
    <cellStyle name="Note 4 2 7 3" xfId="30852"/>
    <cellStyle name="Note 4 2 7 4" xfId="3716"/>
    <cellStyle name="Note 4 2 8" xfId="4254"/>
    <cellStyle name="Note 4 2 8 2" xfId="30855"/>
    <cellStyle name="Note 4 2 8 3" xfId="30854"/>
    <cellStyle name="Note 4 2 9" xfId="30856"/>
    <cellStyle name="Note 4 2 9 2" xfId="30857"/>
    <cellStyle name="Note 4 20" xfId="30858"/>
    <cellStyle name="Note 4 20 2" xfId="30859"/>
    <cellStyle name="Note 4 21" xfId="30860"/>
    <cellStyle name="Note 4 21 2" xfId="30861"/>
    <cellStyle name="Note 4 22" xfId="30862"/>
    <cellStyle name="Note 4 22 2" xfId="30863"/>
    <cellStyle name="Note 4 23" xfId="30864"/>
    <cellStyle name="Note 4 23 2" xfId="30865"/>
    <cellStyle name="Note 4 24" xfId="30866"/>
    <cellStyle name="Note 4 24 2" xfId="30867"/>
    <cellStyle name="Note 4 25" xfId="30868"/>
    <cellStyle name="Note 4 25 2" xfId="30869"/>
    <cellStyle name="Note 4 26" xfId="30870"/>
    <cellStyle name="Note 4 26 2" xfId="30871"/>
    <cellStyle name="Note 4 27" xfId="30872"/>
    <cellStyle name="Note 4 27 2" xfId="30873"/>
    <cellStyle name="Note 4 28" xfId="30874"/>
    <cellStyle name="Note 4 28 2" xfId="30875"/>
    <cellStyle name="Note 4 29" xfId="30876"/>
    <cellStyle name="Note 4 3" xfId="286"/>
    <cellStyle name="Note 4 3 10" xfId="30878"/>
    <cellStyle name="Note 4 3 10 2" xfId="30879"/>
    <cellStyle name="Note 4 3 11" xfId="30880"/>
    <cellStyle name="Note 4 3 11 2" xfId="30881"/>
    <cellStyle name="Note 4 3 12" xfId="30882"/>
    <cellStyle name="Note 4 3 12 2" xfId="30883"/>
    <cellStyle name="Note 4 3 13" xfId="30884"/>
    <cellStyle name="Note 4 3 13 2" xfId="30885"/>
    <cellStyle name="Note 4 3 14" xfId="30886"/>
    <cellStyle name="Note 4 3 14 2" xfId="30887"/>
    <cellStyle name="Note 4 3 15" xfId="30888"/>
    <cellStyle name="Note 4 3 15 2" xfId="30889"/>
    <cellStyle name="Note 4 3 16" xfId="30890"/>
    <cellStyle name="Note 4 3 16 2" xfId="30891"/>
    <cellStyle name="Note 4 3 17" xfId="30892"/>
    <cellStyle name="Note 4 3 17 2" xfId="30893"/>
    <cellStyle name="Note 4 3 18" xfId="30894"/>
    <cellStyle name="Note 4 3 18 2" xfId="30895"/>
    <cellStyle name="Note 4 3 19" xfId="30896"/>
    <cellStyle name="Note 4 3 19 2" xfId="30897"/>
    <cellStyle name="Note 4 3 2" xfId="504"/>
    <cellStyle name="Note 4 3 2 10" xfId="3021"/>
    <cellStyle name="Note 4 3 2 2" xfId="1201"/>
    <cellStyle name="Note 4 3 2 2 2" xfId="2271"/>
    <cellStyle name="Note 4 3 2 2 2 2" xfId="30900"/>
    <cellStyle name="Note 4 3 2 2 3" xfId="30899"/>
    <cellStyle name="Note 4 3 2 2 4" xfId="3717"/>
    <cellStyle name="Note 4 3 2 3" xfId="1630"/>
    <cellStyle name="Note 4 3 2 3 2" xfId="30902"/>
    <cellStyle name="Note 4 3 2 3 3" xfId="30901"/>
    <cellStyle name="Note 4 3 2 4" xfId="30903"/>
    <cellStyle name="Note 4 3 2 4 2" xfId="30904"/>
    <cellStyle name="Note 4 3 2 5" xfId="30905"/>
    <cellStyle name="Note 4 3 2 5 2" xfId="30906"/>
    <cellStyle name="Note 4 3 2 6" xfId="30907"/>
    <cellStyle name="Note 4 3 2 6 2" xfId="30908"/>
    <cellStyle name="Note 4 3 2 7" xfId="30909"/>
    <cellStyle name="Note 4 3 2 7 2" xfId="30910"/>
    <cellStyle name="Note 4 3 2 8" xfId="30911"/>
    <cellStyle name="Note 4 3 2 9" xfId="30898"/>
    <cellStyle name="Note 4 3 20" xfId="30912"/>
    <cellStyle name="Note 4 3 20 2" xfId="30913"/>
    <cellStyle name="Note 4 3 21" xfId="30914"/>
    <cellStyle name="Note 4 3 21 2" xfId="30915"/>
    <cellStyle name="Note 4 3 22" xfId="30916"/>
    <cellStyle name="Note 4 3 22 2" xfId="30917"/>
    <cellStyle name="Note 4 3 23" xfId="30918"/>
    <cellStyle name="Note 4 3 23 2" xfId="30919"/>
    <cellStyle name="Note 4 3 24" xfId="30920"/>
    <cellStyle name="Note 4 3 24 2" xfId="30921"/>
    <cellStyle name="Note 4 3 25" xfId="30922"/>
    <cellStyle name="Note 4 3 25 2" xfId="30923"/>
    <cellStyle name="Note 4 3 26" xfId="30924"/>
    <cellStyle name="Note 4 3 26 2" xfId="30925"/>
    <cellStyle name="Note 4 3 27" xfId="30926"/>
    <cellStyle name="Note 4 3 27 2" xfId="30927"/>
    <cellStyle name="Note 4 3 28" xfId="30928"/>
    <cellStyle name="Note 4 3 28 2" xfId="30929"/>
    <cellStyle name="Note 4 3 29" xfId="30930"/>
    <cellStyle name="Note 4 3 29 2" xfId="30931"/>
    <cellStyle name="Note 4 3 3" xfId="1202"/>
    <cellStyle name="Note 4 3 3 2" xfId="2272"/>
    <cellStyle name="Note 4 3 3 2 2" xfId="30934"/>
    <cellStyle name="Note 4 3 3 2 3" xfId="30933"/>
    <cellStyle name="Note 4 3 3 3" xfId="30935"/>
    <cellStyle name="Note 4 3 3 3 2" xfId="30936"/>
    <cellStyle name="Note 4 3 3 4" xfId="30937"/>
    <cellStyle name="Note 4 3 3 4 2" xfId="30938"/>
    <cellStyle name="Note 4 3 3 5" xfId="30939"/>
    <cellStyle name="Note 4 3 3 5 2" xfId="30940"/>
    <cellStyle name="Note 4 3 3 6" xfId="30941"/>
    <cellStyle name="Note 4 3 3 6 2" xfId="30942"/>
    <cellStyle name="Note 4 3 3 7" xfId="30943"/>
    <cellStyle name="Note 4 3 3 8" xfId="30932"/>
    <cellStyle name="Note 4 3 3 9" xfId="3718"/>
    <cellStyle name="Note 4 3 30" xfId="30944"/>
    <cellStyle name="Note 4 3 30 2" xfId="30945"/>
    <cellStyle name="Note 4 3 31" xfId="30946"/>
    <cellStyle name="Note 4 3 31 2" xfId="30947"/>
    <cellStyle name="Note 4 3 32" xfId="30948"/>
    <cellStyle name="Note 4 3 32 2" xfId="30949"/>
    <cellStyle name="Note 4 3 33" xfId="30950"/>
    <cellStyle name="Note 4 3 33 2" xfId="30951"/>
    <cellStyle name="Note 4 3 34" xfId="30952"/>
    <cellStyle name="Note 4 3 35" xfId="30953"/>
    <cellStyle name="Note 4 3 36" xfId="30954"/>
    <cellStyle name="Note 4 3 37" xfId="30955"/>
    <cellStyle name="Note 4 3 38" xfId="30956"/>
    <cellStyle name="Note 4 3 39" xfId="30877"/>
    <cellStyle name="Note 4 3 4" xfId="1203"/>
    <cellStyle name="Note 4 3 4 2" xfId="2273"/>
    <cellStyle name="Note 4 3 4 2 2" xfId="30959"/>
    <cellStyle name="Note 4 3 4 2 3" xfId="30958"/>
    <cellStyle name="Note 4 3 4 3" xfId="30960"/>
    <cellStyle name="Note 4 3 4 3 2" xfId="30961"/>
    <cellStyle name="Note 4 3 4 4" xfId="30962"/>
    <cellStyle name="Note 4 3 4 4 2" xfId="30963"/>
    <cellStyle name="Note 4 3 4 5" xfId="30964"/>
    <cellStyle name="Note 4 3 4 5 2" xfId="30965"/>
    <cellStyle name="Note 4 3 4 6" xfId="30966"/>
    <cellStyle name="Note 4 3 4 6 2" xfId="30967"/>
    <cellStyle name="Note 4 3 4 7" xfId="30968"/>
    <cellStyle name="Note 4 3 4 8" xfId="30957"/>
    <cellStyle name="Note 4 3 4 9" xfId="3719"/>
    <cellStyle name="Note 4 3 40" xfId="2832"/>
    <cellStyle name="Note 4 3 5" xfId="1204"/>
    <cellStyle name="Note 4 3 5 2" xfId="2274"/>
    <cellStyle name="Note 4 3 5 2 2" xfId="30970"/>
    <cellStyle name="Note 4 3 5 3" xfId="30969"/>
    <cellStyle name="Note 4 3 5 4" xfId="3720"/>
    <cellStyle name="Note 4 3 6" xfId="702"/>
    <cellStyle name="Note 4 3 6 2" xfId="1820"/>
    <cellStyle name="Note 4 3 6 2 2" xfId="30972"/>
    <cellStyle name="Note 4 3 6 3" xfId="30971"/>
    <cellStyle name="Note 4 3 6 4" xfId="3219"/>
    <cellStyle name="Note 4 3 7" xfId="1500"/>
    <cellStyle name="Note 4 3 7 2" xfId="30974"/>
    <cellStyle name="Note 4 3 7 3" xfId="30973"/>
    <cellStyle name="Note 4 3 8" xfId="30975"/>
    <cellStyle name="Note 4 3 8 2" xfId="30976"/>
    <cellStyle name="Note 4 3 9" xfId="30977"/>
    <cellStyle name="Note 4 3 9 2" xfId="30978"/>
    <cellStyle name="Note 4 30" xfId="30979"/>
    <cellStyle name="Note 4 31" xfId="30980"/>
    <cellStyle name="Note 4 32" xfId="30563"/>
    <cellStyle name="Note 4 33" xfId="2681"/>
    <cellStyle name="Note 4 4" xfId="350"/>
    <cellStyle name="Note 4 4 10" xfId="30982"/>
    <cellStyle name="Note 4 4 10 2" xfId="30983"/>
    <cellStyle name="Note 4 4 11" xfId="30984"/>
    <cellStyle name="Note 4 4 11 2" xfId="30985"/>
    <cellStyle name="Note 4 4 12" xfId="30986"/>
    <cellStyle name="Note 4 4 12 2" xfId="30987"/>
    <cellStyle name="Note 4 4 13" xfId="30988"/>
    <cellStyle name="Note 4 4 13 2" xfId="30989"/>
    <cellStyle name="Note 4 4 14" xfId="30990"/>
    <cellStyle name="Note 4 4 14 2" xfId="30991"/>
    <cellStyle name="Note 4 4 15" xfId="30992"/>
    <cellStyle name="Note 4 4 15 2" xfId="30993"/>
    <cellStyle name="Note 4 4 16" xfId="30994"/>
    <cellStyle name="Note 4 4 16 2" xfId="30995"/>
    <cellStyle name="Note 4 4 17" xfId="30996"/>
    <cellStyle name="Note 4 4 17 2" xfId="30997"/>
    <cellStyle name="Note 4 4 18" xfId="30998"/>
    <cellStyle name="Note 4 4 18 2" xfId="30999"/>
    <cellStyle name="Note 4 4 19" xfId="31000"/>
    <cellStyle name="Note 4 4 19 2" xfId="31001"/>
    <cellStyle name="Note 4 4 2" xfId="539"/>
    <cellStyle name="Note 4 4 2 10" xfId="3056"/>
    <cellStyle name="Note 4 4 2 2" xfId="1664"/>
    <cellStyle name="Note 4 4 2 2 2" xfId="31004"/>
    <cellStyle name="Note 4 4 2 2 3" xfId="31003"/>
    <cellStyle name="Note 4 4 2 3" xfId="31005"/>
    <cellStyle name="Note 4 4 2 3 2" xfId="31006"/>
    <cellStyle name="Note 4 4 2 4" xfId="31007"/>
    <cellStyle name="Note 4 4 2 4 2" xfId="31008"/>
    <cellStyle name="Note 4 4 2 5" xfId="31009"/>
    <cellStyle name="Note 4 4 2 5 2" xfId="31010"/>
    <cellStyle name="Note 4 4 2 6" xfId="31011"/>
    <cellStyle name="Note 4 4 2 6 2" xfId="31012"/>
    <cellStyle name="Note 4 4 2 7" xfId="31013"/>
    <cellStyle name="Note 4 4 2 7 2" xfId="31014"/>
    <cellStyle name="Note 4 4 2 8" xfId="31015"/>
    <cellStyle name="Note 4 4 2 9" xfId="31002"/>
    <cellStyle name="Note 4 4 20" xfId="31016"/>
    <cellStyle name="Note 4 4 20 2" xfId="31017"/>
    <cellStyle name="Note 4 4 21" xfId="31018"/>
    <cellStyle name="Note 4 4 21 2" xfId="31019"/>
    <cellStyle name="Note 4 4 22" xfId="31020"/>
    <cellStyle name="Note 4 4 22 2" xfId="31021"/>
    <cellStyle name="Note 4 4 23" xfId="31022"/>
    <cellStyle name="Note 4 4 23 2" xfId="31023"/>
    <cellStyle name="Note 4 4 24" xfId="31024"/>
    <cellStyle name="Note 4 4 24 2" xfId="31025"/>
    <cellStyle name="Note 4 4 25" xfId="31026"/>
    <cellStyle name="Note 4 4 25 2" xfId="31027"/>
    <cellStyle name="Note 4 4 26" xfId="31028"/>
    <cellStyle name="Note 4 4 26 2" xfId="31029"/>
    <cellStyle name="Note 4 4 27" xfId="31030"/>
    <cellStyle name="Note 4 4 27 2" xfId="31031"/>
    <cellStyle name="Note 4 4 28" xfId="31032"/>
    <cellStyle name="Note 4 4 28 2" xfId="31033"/>
    <cellStyle name="Note 4 4 29" xfId="31034"/>
    <cellStyle name="Note 4 4 29 2" xfId="31035"/>
    <cellStyle name="Note 4 4 3" xfId="1205"/>
    <cellStyle name="Note 4 4 3 2" xfId="2275"/>
    <cellStyle name="Note 4 4 3 2 2" xfId="31038"/>
    <cellStyle name="Note 4 4 3 2 3" xfId="31037"/>
    <cellStyle name="Note 4 4 3 3" xfId="31039"/>
    <cellStyle name="Note 4 4 3 3 2" xfId="31040"/>
    <cellStyle name="Note 4 4 3 4" xfId="31041"/>
    <cellStyle name="Note 4 4 3 4 2" xfId="31042"/>
    <cellStyle name="Note 4 4 3 5" xfId="31043"/>
    <cellStyle name="Note 4 4 3 5 2" xfId="31044"/>
    <cellStyle name="Note 4 4 3 6" xfId="31045"/>
    <cellStyle name="Note 4 4 3 6 2" xfId="31046"/>
    <cellStyle name="Note 4 4 3 7" xfId="31047"/>
    <cellStyle name="Note 4 4 3 8" xfId="31036"/>
    <cellStyle name="Note 4 4 3 9" xfId="3721"/>
    <cellStyle name="Note 4 4 30" xfId="31048"/>
    <cellStyle name="Note 4 4 30 2" xfId="31049"/>
    <cellStyle name="Note 4 4 31" xfId="31050"/>
    <cellStyle name="Note 4 4 31 2" xfId="31051"/>
    <cellStyle name="Note 4 4 32" xfId="31052"/>
    <cellStyle name="Note 4 4 32 2" xfId="31053"/>
    <cellStyle name="Note 4 4 33" xfId="31054"/>
    <cellStyle name="Note 4 4 33 2" xfId="31055"/>
    <cellStyle name="Note 4 4 34" xfId="31056"/>
    <cellStyle name="Note 4 4 35" xfId="31057"/>
    <cellStyle name="Note 4 4 36" xfId="31058"/>
    <cellStyle name="Note 4 4 37" xfId="31059"/>
    <cellStyle name="Note 4 4 38" xfId="31060"/>
    <cellStyle name="Note 4 4 39" xfId="30981"/>
    <cellStyle name="Note 4 4 4" xfId="1206"/>
    <cellStyle name="Note 4 4 4 2" xfId="2276"/>
    <cellStyle name="Note 4 4 4 2 2" xfId="31063"/>
    <cellStyle name="Note 4 4 4 2 3" xfId="31062"/>
    <cellStyle name="Note 4 4 4 3" xfId="31064"/>
    <cellStyle name="Note 4 4 4 3 2" xfId="31065"/>
    <cellStyle name="Note 4 4 4 4" xfId="31066"/>
    <cellStyle name="Note 4 4 4 4 2" xfId="31067"/>
    <cellStyle name="Note 4 4 4 5" xfId="31068"/>
    <cellStyle name="Note 4 4 4 5 2" xfId="31069"/>
    <cellStyle name="Note 4 4 4 6" xfId="31070"/>
    <cellStyle name="Note 4 4 4 6 2" xfId="31071"/>
    <cellStyle name="Note 4 4 4 7" xfId="31072"/>
    <cellStyle name="Note 4 4 4 8" xfId="31061"/>
    <cellStyle name="Note 4 4 4 9" xfId="3722"/>
    <cellStyle name="Note 4 4 40" xfId="2873"/>
    <cellStyle name="Note 4 4 5" xfId="1207"/>
    <cellStyle name="Note 4 4 5 2" xfId="2277"/>
    <cellStyle name="Note 4 4 5 2 2" xfId="31074"/>
    <cellStyle name="Note 4 4 5 3" xfId="31073"/>
    <cellStyle name="Note 4 4 5 4" xfId="3723"/>
    <cellStyle name="Note 4 4 6" xfId="739"/>
    <cellStyle name="Note 4 4 6 2" xfId="4563"/>
    <cellStyle name="Note 4 4 6 2 2" xfId="31076"/>
    <cellStyle name="Note 4 4 6 3" xfId="31075"/>
    <cellStyle name="Note 4 4 6 4" xfId="3256"/>
    <cellStyle name="Note 4 4 7" xfId="4450"/>
    <cellStyle name="Note 4 4 7 2" xfId="31078"/>
    <cellStyle name="Note 4 4 7 3" xfId="31077"/>
    <cellStyle name="Note 4 4 8" xfId="31079"/>
    <cellStyle name="Note 4 4 8 2" xfId="31080"/>
    <cellStyle name="Note 4 4 9" xfId="31081"/>
    <cellStyle name="Note 4 4 9 2" xfId="31082"/>
    <cellStyle name="Note 4 5" xfId="449"/>
    <cellStyle name="Note 4 5 10" xfId="31084"/>
    <cellStyle name="Note 4 5 10 2" xfId="31085"/>
    <cellStyle name="Note 4 5 11" xfId="31086"/>
    <cellStyle name="Note 4 5 11 2" xfId="31087"/>
    <cellStyle name="Note 4 5 12" xfId="31088"/>
    <cellStyle name="Note 4 5 12 2" xfId="31089"/>
    <cellStyle name="Note 4 5 13" xfId="31090"/>
    <cellStyle name="Note 4 5 13 2" xfId="31091"/>
    <cellStyle name="Note 4 5 14" xfId="31092"/>
    <cellStyle name="Note 4 5 14 2" xfId="31093"/>
    <cellStyle name="Note 4 5 15" xfId="31094"/>
    <cellStyle name="Note 4 5 15 2" xfId="31095"/>
    <cellStyle name="Note 4 5 16" xfId="31096"/>
    <cellStyle name="Note 4 5 16 2" xfId="31097"/>
    <cellStyle name="Note 4 5 17" xfId="31098"/>
    <cellStyle name="Note 4 5 17 2" xfId="31099"/>
    <cellStyle name="Note 4 5 18" xfId="31100"/>
    <cellStyle name="Note 4 5 18 2" xfId="31101"/>
    <cellStyle name="Note 4 5 19" xfId="31102"/>
    <cellStyle name="Note 4 5 19 2" xfId="31103"/>
    <cellStyle name="Note 4 5 2" xfId="633"/>
    <cellStyle name="Note 4 5 2 10" xfId="3150"/>
    <cellStyle name="Note 4 5 2 2" xfId="1751"/>
    <cellStyle name="Note 4 5 2 2 2" xfId="31106"/>
    <cellStyle name="Note 4 5 2 2 3" xfId="31105"/>
    <cellStyle name="Note 4 5 2 3" xfId="31107"/>
    <cellStyle name="Note 4 5 2 3 2" xfId="31108"/>
    <cellStyle name="Note 4 5 2 4" xfId="31109"/>
    <cellStyle name="Note 4 5 2 4 2" xfId="31110"/>
    <cellStyle name="Note 4 5 2 5" xfId="31111"/>
    <cellStyle name="Note 4 5 2 5 2" xfId="31112"/>
    <cellStyle name="Note 4 5 2 6" xfId="31113"/>
    <cellStyle name="Note 4 5 2 6 2" xfId="31114"/>
    <cellStyle name="Note 4 5 2 7" xfId="31115"/>
    <cellStyle name="Note 4 5 2 7 2" xfId="31116"/>
    <cellStyle name="Note 4 5 2 8" xfId="31117"/>
    <cellStyle name="Note 4 5 2 9" xfId="31104"/>
    <cellStyle name="Note 4 5 20" xfId="31118"/>
    <cellStyle name="Note 4 5 20 2" xfId="31119"/>
    <cellStyle name="Note 4 5 21" xfId="31120"/>
    <cellStyle name="Note 4 5 21 2" xfId="31121"/>
    <cellStyle name="Note 4 5 22" xfId="31122"/>
    <cellStyle name="Note 4 5 22 2" xfId="31123"/>
    <cellStyle name="Note 4 5 23" xfId="31124"/>
    <cellStyle name="Note 4 5 23 2" xfId="31125"/>
    <cellStyle name="Note 4 5 24" xfId="31126"/>
    <cellStyle name="Note 4 5 24 2" xfId="31127"/>
    <cellStyle name="Note 4 5 25" xfId="31128"/>
    <cellStyle name="Note 4 5 25 2" xfId="31129"/>
    <cellStyle name="Note 4 5 26" xfId="31130"/>
    <cellStyle name="Note 4 5 26 2" xfId="31131"/>
    <cellStyle name="Note 4 5 27" xfId="31132"/>
    <cellStyle name="Note 4 5 27 2" xfId="31133"/>
    <cellStyle name="Note 4 5 28" xfId="31134"/>
    <cellStyle name="Note 4 5 28 2" xfId="31135"/>
    <cellStyle name="Note 4 5 29" xfId="31136"/>
    <cellStyle name="Note 4 5 29 2" xfId="31137"/>
    <cellStyle name="Note 4 5 3" xfId="1208"/>
    <cellStyle name="Note 4 5 3 2" xfId="2278"/>
    <cellStyle name="Note 4 5 3 2 2" xfId="31140"/>
    <cellStyle name="Note 4 5 3 2 3" xfId="31139"/>
    <cellStyle name="Note 4 5 3 3" xfId="31141"/>
    <cellStyle name="Note 4 5 3 3 2" xfId="31142"/>
    <cellStyle name="Note 4 5 3 4" xfId="31143"/>
    <cellStyle name="Note 4 5 3 4 2" xfId="31144"/>
    <cellStyle name="Note 4 5 3 5" xfId="31145"/>
    <cellStyle name="Note 4 5 3 5 2" xfId="31146"/>
    <cellStyle name="Note 4 5 3 6" xfId="31147"/>
    <cellStyle name="Note 4 5 3 6 2" xfId="31148"/>
    <cellStyle name="Note 4 5 3 7" xfId="31149"/>
    <cellStyle name="Note 4 5 3 8" xfId="31138"/>
    <cellStyle name="Note 4 5 3 9" xfId="3724"/>
    <cellStyle name="Note 4 5 30" xfId="31150"/>
    <cellStyle name="Note 4 5 30 2" xfId="31151"/>
    <cellStyle name="Note 4 5 31" xfId="31152"/>
    <cellStyle name="Note 4 5 31 2" xfId="31153"/>
    <cellStyle name="Note 4 5 32" xfId="31154"/>
    <cellStyle name="Note 4 5 32 2" xfId="31155"/>
    <cellStyle name="Note 4 5 33" xfId="31156"/>
    <cellStyle name="Note 4 5 33 2" xfId="31157"/>
    <cellStyle name="Note 4 5 34" xfId="31158"/>
    <cellStyle name="Note 4 5 35" xfId="31159"/>
    <cellStyle name="Note 4 5 36" xfId="31160"/>
    <cellStyle name="Note 4 5 37" xfId="31161"/>
    <cellStyle name="Note 4 5 38" xfId="31162"/>
    <cellStyle name="Note 4 5 39" xfId="31083"/>
    <cellStyle name="Note 4 5 4" xfId="1209"/>
    <cellStyle name="Note 4 5 4 2" xfId="2279"/>
    <cellStyle name="Note 4 5 4 2 2" xfId="31165"/>
    <cellStyle name="Note 4 5 4 2 3" xfId="31164"/>
    <cellStyle name="Note 4 5 4 3" xfId="31166"/>
    <cellStyle name="Note 4 5 4 3 2" xfId="31167"/>
    <cellStyle name="Note 4 5 4 4" xfId="31168"/>
    <cellStyle name="Note 4 5 4 4 2" xfId="31169"/>
    <cellStyle name="Note 4 5 4 5" xfId="31170"/>
    <cellStyle name="Note 4 5 4 5 2" xfId="31171"/>
    <cellStyle name="Note 4 5 4 6" xfId="31172"/>
    <cellStyle name="Note 4 5 4 6 2" xfId="31173"/>
    <cellStyle name="Note 4 5 4 7" xfId="31174"/>
    <cellStyle name="Note 4 5 4 8" xfId="31163"/>
    <cellStyle name="Note 4 5 4 9" xfId="3725"/>
    <cellStyle name="Note 4 5 40" xfId="2967"/>
    <cellStyle name="Note 4 5 5" xfId="1210"/>
    <cellStyle name="Note 4 5 5 2" xfId="2280"/>
    <cellStyle name="Note 4 5 5 2 2" xfId="31176"/>
    <cellStyle name="Note 4 5 5 3" xfId="31175"/>
    <cellStyle name="Note 4 5 5 4" xfId="3726"/>
    <cellStyle name="Note 4 5 6" xfId="1581"/>
    <cellStyle name="Note 4 5 6 2" xfId="31178"/>
    <cellStyle name="Note 4 5 6 3" xfId="31177"/>
    <cellStyle name="Note 4 5 7" xfId="31179"/>
    <cellStyle name="Note 4 5 7 2" xfId="31180"/>
    <cellStyle name="Note 4 5 8" xfId="31181"/>
    <cellStyle name="Note 4 5 8 2" xfId="31182"/>
    <cellStyle name="Note 4 5 9" xfId="31183"/>
    <cellStyle name="Note 4 5 9 2" xfId="31184"/>
    <cellStyle name="Note 4 6" xfId="256"/>
    <cellStyle name="Note 4 6 10" xfId="31186"/>
    <cellStyle name="Note 4 6 10 2" xfId="31187"/>
    <cellStyle name="Note 4 6 11" xfId="31188"/>
    <cellStyle name="Note 4 6 11 2" xfId="31189"/>
    <cellStyle name="Note 4 6 12" xfId="31190"/>
    <cellStyle name="Note 4 6 12 2" xfId="31191"/>
    <cellStyle name="Note 4 6 13" xfId="31192"/>
    <cellStyle name="Note 4 6 13 2" xfId="31193"/>
    <cellStyle name="Note 4 6 14" xfId="31194"/>
    <cellStyle name="Note 4 6 14 2" xfId="31195"/>
    <cellStyle name="Note 4 6 15" xfId="31196"/>
    <cellStyle name="Note 4 6 15 2" xfId="31197"/>
    <cellStyle name="Note 4 6 16" xfId="31198"/>
    <cellStyle name="Note 4 6 16 2" xfId="31199"/>
    <cellStyle name="Note 4 6 17" xfId="31200"/>
    <cellStyle name="Note 4 6 17 2" xfId="31201"/>
    <cellStyle name="Note 4 6 18" xfId="31202"/>
    <cellStyle name="Note 4 6 18 2" xfId="31203"/>
    <cellStyle name="Note 4 6 19" xfId="31204"/>
    <cellStyle name="Note 4 6 19 2" xfId="31205"/>
    <cellStyle name="Note 4 6 2" xfId="1211"/>
    <cellStyle name="Note 4 6 2 2" xfId="2281"/>
    <cellStyle name="Note 4 6 2 2 2" xfId="31208"/>
    <cellStyle name="Note 4 6 2 2 3" xfId="31207"/>
    <cellStyle name="Note 4 6 2 3" xfId="31209"/>
    <cellStyle name="Note 4 6 2 3 2" xfId="31210"/>
    <cellStyle name="Note 4 6 2 4" xfId="31211"/>
    <cellStyle name="Note 4 6 2 4 2" xfId="31212"/>
    <cellStyle name="Note 4 6 2 5" xfId="31213"/>
    <cellStyle name="Note 4 6 2 5 2" xfId="31214"/>
    <cellStyle name="Note 4 6 2 6" xfId="31215"/>
    <cellStyle name="Note 4 6 2 6 2" xfId="31216"/>
    <cellStyle name="Note 4 6 2 7" xfId="31217"/>
    <cellStyle name="Note 4 6 2 8" xfId="31206"/>
    <cellStyle name="Note 4 6 2 9" xfId="3727"/>
    <cellStyle name="Note 4 6 20" xfId="31218"/>
    <cellStyle name="Note 4 6 20 2" xfId="31219"/>
    <cellStyle name="Note 4 6 21" xfId="31220"/>
    <cellStyle name="Note 4 6 21 2" xfId="31221"/>
    <cellStyle name="Note 4 6 22" xfId="31222"/>
    <cellStyle name="Note 4 6 22 2" xfId="31223"/>
    <cellStyle name="Note 4 6 23" xfId="31224"/>
    <cellStyle name="Note 4 6 23 2" xfId="31225"/>
    <cellStyle name="Note 4 6 24" xfId="31226"/>
    <cellStyle name="Note 4 6 24 2" xfId="31227"/>
    <cellStyle name="Note 4 6 25" xfId="31228"/>
    <cellStyle name="Note 4 6 25 2" xfId="31229"/>
    <cellStyle name="Note 4 6 26" xfId="31230"/>
    <cellStyle name="Note 4 6 26 2" xfId="31231"/>
    <cellStyle name="Note 4 6 27" xfId="31232"/>
    <cellStyle name="Note 4 6 27 2" xfId="31233"/>
    <cellStyle name="Note 4 6 28" xfId="31234"/>
    <cellStyle name="Note 4 6 28 2" xfId="31235"/>
    <cellStyle name="Note 4 6 29" xfId="31236"/>
    <cellStyle name="Note 4 6 29 2" xfId="31237"/>
    <cellStyle name="Note 4 6 3" xfId="1477"/>
    <cellStyle name="Note 4 6 3 2" xfId="31239"/>
    <cellStyle name="Note 4 6 3 2 2" xfId="31240"/>
    <cellStyle name="Note 4 6 3 3" xfId="31241"/>
    <cellStyle name="Note 4 6 3 3 2" xfId="31242"/>
    <cellStyle name="Note 4 6 3 4" xfId="31243"/>
    <cellStyle name="Note 4 6 3 4 2" xfId="31244"/>
    <cellStyle name="Note 4 6 3 5" xfId="31245"/>
    <cellStyle name="Note 4 6 3 5 2" xfId="31246"/>
    <cellStyle name="Note 4 6 3 6" xfId="31247"/>
    <cellStyle name="Note 4 6 3 6 2" xfId="31248"/>
    <cellStyle name="Note 4 6 3 7" xfId="31249"/>
    <cellStyle name="Note 4 6 3 8" xfId="31238"/>
    <cellStyle name="Note 4 6 30" xfId="31250"/>
    <cellStyle name="Note 4 6 30 2" xfId="31251"/>
    <cellStyle name="Note 4 6 31" xfId="31252"/>
    <cellStyle name="Note 4 6 31 2" xfId="31253"/>
    <cellStyle name="Note 4 6 32" xfId="31254"/>
    <cellStyle name="Note 4 6 32 2" xfId="31255"/>
    <cellStyle name="Note 4 6 33" xfId="31256"/>
    <cellStyle name="Note 4 6 34" xfId="31257"/>
    <cellStyle name="Note 4 6 35" xfId="31258"/>
    <cellStyle name="Note 4 6 36" xfId="31259"/>
    <cellStyle name="Note 4 6 37" xfId="31260"/>
    <cellStyle name="Note 4 6 38" xfId="31185"/>
    <cellStyle name="Note 4 6 39" xfId="2807"/>
    <cellStyle name="Note 4 6 4" xfId="31261"/>
    <cellStyle name="Note 4 6 4 2" xfId="31262"/>
    <cellStyle name="Note 4 6 5" xfId="31263"/>
    <cellStyle name="Note 4 6 5 2" xfId="31264"/>
    <cellStyle name="Note 4 6 6" xfId="31265"/>
    <cellStyle name="Note 4 6 6 2" xfId="31266"/>
    <cellStyle name="Note 4 6 7" xfId="31267"/>
    <cellStyle name="Note 4 6 7 2" xfId="31268"/>
    <cellStyle name="Note 4 6 8" xfId="31269"/>
    <cellStyle name="Note 4 6 8 2" xfId="31270"/>
    <cellStyle name="Note 4 6 9" xfId="31271"/>
    <cellStyle name="Note 4 6 9 2" xfId="31272"/>
    <cellStyle name="Note 4 7" xfId="490"/>
    <cellStyle name="Note 4 7 10" xfId="31274"/>
    <cellStyle name="Note 4 7 10 2" xfId="31275"/>
    <cellStyle name="Note 4 7 11" xfId="31276"/>
    <cellStyle name="Note 4 7 11 2" xfId="31277"/>
    <cellStyle name="Note 4 7 12" xfId="31278"/>
    <cellStyle name="Note 4 7 12 2" xfId="31279"/>
    <cellStyle name="Note 4 7 13" xfId="31280"/>
    <cellStyle name="Note 4 7 13 2" xfId="31281"/>
    <cellStyle name="Note 4 7 14" xfId="31282"/>
    <cellStyle name="Note 4 7 14 2" xfId="31283"/>
    <cellStyle name="Note 4 7 15" xfId="31284"/>
    <cellStyle name="Note 4 7 15 2" xfId="31285"/>
    <cellStyle name="Note 4 7 16" xfId="31286"/>
    <cellStyle name="Note 4 7 16 2" xfId="31287"/>
    <cellStyle name="Note 4 7 17" xfId="31288"/>
    <cellStyle name="Note 4 7 17 2" xfId="31289"/>
    <cellStyle name="Note 4 7 18" xfId="31290"/>
    <cellStyle name="Note 4 7 18 2" xfId="31291"/>
    <cellStyle name="Note 4 7 19" xfId="31292"/>
    <cellStyle name="Note 4 7 19 2" xfId="31293"/>
    <cellStyle name="Note 4 7 2" xfId="1212"/>
    <cellStyle name="Note 4 7 2 2" xfId="2282"/>
    <cellStyle name="Note 4 7 2 2 2" xfId="31296"/>
    <cellStyle name="Note 4 7 2 2 3" xfId="31295"/>
    <cellStyle name="Note 4 7 2 3" xfId="31297"/>
    <cellStyle name="Note 4 7 2 3 2" xfId="31298"/>
    <cellStyle name="Note 4 7 2 4" xfId="31299"/>
    <cellStyle name="Note 4 7 2 4 2" xfId="31300"/>
    <cellStyle name="Note 4 7 2 5" xfId="31301"/>
    <cellStyle name="Note 4 7 2 5 2" xfId="31302"/>
    <cellStyle name="Note 4 7 2 6" xfId="31303"/>
    <cellStyle name="Note 4 7 2 6 2" xfId="31304"/>
    <cellStyle name="Note 4 7 2 7" xfId="31305"/>
    <cellStyle name="Note 4 7 2 8" xfId="31294"/>
    <cellStyle name="Note 4 7 2 9" xfId="3728"/>
    <cellStyle name="Note 4 7 20" xfId="31306"/>
    <cellStyle name="Note 4 7 20 2" xfId="31307"/>
    <cellStyle name="Note 4 7 21" xfId="31308"/>
    <cellStyle name="Note 4 7 21 2" xfId="31309"/>
    <cellStyle name="Note 4 7 22" xfId="31310"/>
    <cellStyle name="Note 4 7 22 2" xfId="31311"/>
    <cellStyle name="Note 4 7 23" xfId="31312"/>
    <cellStyle name="Note 4 7 23 2" xfId="31313"/>
    <cellStyle name="Note 4 7 24" xfId="31314"/>
    <cellStyle name="Note 4 7 24 2" xfId="31315"/>
    <cellStyle name="Note 4 7 25" xfId="31316"/>
    <cellStyle name="Note 4 7 25 2" xfId="31317"/>
    <cellStyle name="Note 4 7 26" xfId="31318"/>
    <cellStyle name="Note 4 7 26 2" xfId="31319"/>
    <cellStyle name="Note 4 7 27" xfId="31320"/>
    <cellStyle name="Note 4 7 27 2" xfId="31321"/>
    <cellStyle name="Note 4 7 28" xfId="31322"/>
    <cellStyle name="Note 4 7 28 2" xfId="31323"/>
    <cellStyle name="Note 4 7 29" xfId="31324"/>
    <cellStyle name="Note 4 7 29 2" xfId="31325"/>
    <cellStyle name="Note 4 7 3" xfId="1618"/>
    <cellStyle name="Note 4 7 3 2" xfId="31327"/>
    <cellStyle name="Note 4 7 3 2 2" xfId="31328"/>
    <cellStyle name="Note 4 7 3 3" xfId="31329"/>
    <cellStyle name="Note 4 7 3 3 2" xfId="31330"/>
    <cellStyle name="Note 4 7 3 4" xfId="31331"/>
    <cellStyle name="Note 4 7 3 4 2" xfId="31332"/>
    <cellStyle name="Note 4 7 3 5" xfId="31333"/>
    <cellStyle name="Note 4 7 3 5 2" xfId="31334"/>
    <cellStyle name="Note 4 7 3 6" xfId="31335"/>
    <cellStyle name="Note 4 7 3 6 2" xfId="31336"/>
    <cellStyle name="Note 4 7 3 7" xfId="31337"/>
    <cellStyle name="Note 4 7 3 8" xfId="31326"/>
    <cellStyle name="Note 4 7 30" xfId="31338"/>
    <cellStyle name="Note 4 7 30 2" xfId="31339"/>
    <cellStyle name="Note 4 7 31" xfId="31340"/>
    <cellStyle name="Note 4 7 31 2" xfId="31341"/>
    <cellStyle name="Note 4 7 32" xfId="31342"/>
    <cellStyle name="Note 4 7 32 2" xfId="31343"/>
    <cellStyle name="Note 4 7 33" xfId="31344"/>
    <cellStyle name="Note 4 7 34" xfId="31345"/>
    <cellStyle name="Note 4 7 35" xfId="31346"/>
    <cellStyle name="Note 4 7 36" xfId="31347"/>
    <cellStyle name="Note 4 7 37" xfId="31348"/>
    <cellStyle name="Note 4 7 38" xfId="31273"/>
    <cellStyle name="Note 4 7 39" xfId="3007"/>
    <cellStyle name="Note 4 7 4" xfId="31349"/>
    <cellStyle name="Note 4 7 4 2" xfId="31350"/>
    <cellStyle name="Note 4 7 5" xfId="31351"/>
    <cellStyle name="Note 4 7 5 2" xfId="31352"/>
    <cellStyle name="Note 4 7 6" xfId="31353"/>
    <cellStyle name="Note 4 7 6 2" xfId="31354"/>
    <cellStyle name="Note 4 7 7" xfId="31355"/>
    <cellStyle name="Note 4 7 7 2" xfId="31356"/>
    <cellStyle name="Note 4 7 8" xfId="31357"/>
    <cellStyle name="Note 4 7 8 2" xfId="31358"/>
    <cellStyle name="Note 4 7 9" xfId="31359"/>
    <cellStyle name="Note 4 7 9 2" xfId="31360"/>
    <cellStyle name="Note 4 8" xfId="1213"/>
    <cellStyle name="Note 4 8 10" xfId="31362"/>
    <cellStyle name="Note 4 8 10 2" xfId="31363"/>
    <cellStyle name="Note 4 8 11" xfId="31364"/>
    <cellStyle name="Note 4 8 11 2" xfId="31365"/>
    <cellStyle name="Note 4 8 12" xfId="31366"/>
    <cellStyle name="Note 4 8 12 2" xfId="31367"/>
    <cellStyle name="Note 4 8 13" xfId="31368"/>
    <cellStyle name="Note 4 8 13 2" xfId="31369"/>
    <cellStyle name="Note 4 8 14" xfId="31370"/>
    <cellStyle name="Note 4 8 14 2" xfId="31371"/>
    <cellStyle name="Note 4 8 15" xfId="31372"/>
    <cellStyle name="Note 4 8 15 2" xfId="31373"/>
    <cellStyle name="Note 4 8 16" xfId="31374"/>
    <cellStyle name="Note 4 8 16 2" xfId="31375"/>
    <cellStyle name="Note 4 8 17" xfId="31376"/>
    <cellStyle name="Note 4 8 17 2" xfId="31377"/>
    <cellStyle name="Note 4 8 18" xfId="31378"/>
    <cellStyle name="Note 4 8 18 2" xfId="31379"/>
    <cellStyle name="Note 4 8 19" xfId="31380"/>
    <cellStyle name="Note 4 8 19 2" xfId="31381"/>
    <cellStyle name="Note 4 8 2" xfId="2283"/>
    <cellStyle name="Note 4 8 2 2" xfId="31383"/>
    <cellStyle name="Note 4 8 2 2 2" xfId="31384"/>
    <cellStyle name="Note 4 8 2 3" xfId="31385"/>
    <cellStyle name="Note 4 8 2 3 2" xfId="31386"/>
    <cellStyle name="Note 4 8 2 4" xfId="31387"/>
    <cellStyle name="Note 4 8 2 4 2" xfId="31388"/>
    <cellStyle name="Note 4 8 2 5" xfId="31389"/>
    <cellStyle name="Note 4 8 2 5 2" xfId="31390"/>
    <cellStyle name="Note 4 8 2 6" xfId="31391"/>
    <cellStyle name="Note 4 8 2 6 2" xfId="31392"/>
    <cellStyle name="Note 4 8 2 7" xfId="31393"/>
    <cellStyle name="Note 4 8 2 8" xfId="31382"/>
    <cellStyle name="Note 4 8 20" xfId="31394"/>
    <cellStyle name="Note 4 8 20 2" xfId="31395"/>
    <cellStyle name="Note 4 8 21" xfId="31396"/>
    <cellStyle name="Note 4 8 21 2" xfId="31397"/>
    <cellStyle name="Note 4 8 22" xfId="31398"/>
    <cellStyle name="Note 4 8 22 2" xfId="31399"/>
    <cellStyle name="Note 4 8 23" xfId="31400"/>
    <cellStyle name="Note 4 8 23 2" xfId="31401"/>
    <cellStyle name="Note 4 8 24" xfId="31402"/>
    <cellStyle name="Note 4 8 24 2" xfId="31403"/>
    <cellStyle name="Note 4 8 25" xfId="31404"/>
    <cellStyle name="Note 4 8 25 2" xfId="31405"/>
    <cellStyle name="Note 4 8 26" xfId="31406"/>
    <cellStyle name="Note 4 8 26 2" xfId="31407"/>
    <cellStyle name="Note 4 8 27" xfId="31408"/>
    <cellStyle name="Note 4 8 27 2" xfId="31409"/>
    <cellStyle name="Note 4 8 28" xfId="31410"/>
    <cellStyle name="Note 4 8 28 2" xfId="31411"/>
    <cellStyle name="Note 4 8 29" xfId="31412"/>
    <cellStyle name="Note 4 8 29 2" xfId="31413"/>
    <cellStyle name="Note 4 8 3" xfId="31414"/>
    <cellStyle name="Note 4 8 3 2" xfId="31415"/>
    <cellStyle name="Note 4 8 3 2 2" xfId="31416"/>
    <cellStyle name="Note 4 8 3 3" xfId="31417"/>
    <cellStyle name="Note 4 8 3 3 2" xfId="31418"/>
    <cellStyle name="Note 4 8 3 4" xfId="31419"/>
    <cellStyle name="Note 4 8 3 4 2" xfId="31420"/>
    <cellStyle name="Note 4 8 3 5" xfId="31421"/>
    <cellStyle name="Note 4 8 3 5 2" xfId="31422"/>
    <cellStyle name="Note 4 8 3 6" xfId="31423"/>
    <cellStyle name="Note 4 8 3 6 2" xfId="31424"/>
    <cellStyle name="Note 4 8 3 7" xfId="31425"/>
    <cellStyle name="Note 4 8 30" xfId="31426"/>
    <cellStyle name="Note 4 8 30 2" xfId="31427"/>
    <cellStyle name="Note 4 8 31" xfId="31428"/>
    <cellStyle name="Note 4 8 31 2" xfId="31429"/>
    <cellStyle name="Note 4 8 32" xfId="31430"/>
    <cellStyle name="Note 4 8 32 2" xfId="31431"/>
    <cellStyle name="Note 4 8 33" xfId="31432"/>
    <cellStyle name="Note 4 8 34" xfId="31433"/>
    <cellStyle name="Note 4 8 35" xfId="31434"/>
    <cellStyle name="Note 4 8 36" xfId="31435"/>
    <cellStyle name="Note 4 8 37" xfId="31436"/>
    <cellStyle name="Note 4 8 38" xfId="31361"/>
    <cellStyle name="Note 4 8 39" xfId="3729"/>
    <cellStyle name="Note 4 8 4" xfId="31437"/>
    <cellStyle name="Note 4 8 4 2" xfId="31438"/>
    <cellStyle name="Note 4 8 5" xfId="31439"/>
    <cellStyle name="Note 4 8 5 2" xfId="31440"/>
    <cellStyle name="Note 4 8 6" xfId="31441"/>
    <cellStyle name="Note 4 8 6 2" xfId="31442"/>
    <cellStyle name="Note 4 8 7" xfId="31443"/>
    <cellStyle name="Note 4 8 7 2" xfId="31444"/>
    <cellStyle name="Note 4 8 8" xfId="31445"/>
    <cellStyle name="Note 4 8 8 2" xfId="31446"/>
    <cellStyle name="Note 4 8 9" xfId="31447"/>
    <cellStyle name="Note 4 8 9 2" xfId="31448"/>
    <cellStyle name="Note 4 9" xfId="1214"/>
    <cellStyle name="Note 4 9 10" xfId="31450"/>
    <cellStyle name="Note 4 9 10 2" xfId="31451"/>
    <cellStyle name="Note 4 9 11" xfId="31452"/>
    <cellStyle name="Note 4 9 11 2" xfId="31453"/>
    <cellStyle name="Note 4 9 12" xfId="31454"/>
    <cellStyle name="Note 4 9 12 2" xfId="31455"/>
    <cellStyle name="Note 4 9 13" xfId="31456"/>
    <cellStyle name="Note 4 9 13 2" xfId="31457"/>
    <cellStyle name="Note 4 9 14" xfId="31458"/>
    <cellStyle name="Note 4 9 14 2" xfId="31459"/>
    <cellStyle name="Note 4 9 15" xfId="31460"/>
    <cellStyle name="Note 4 9 15 2" xfId="31461"/>
    <cellStyle name="Note 4 9 16" xfId="31462"/>
    <cellStyle name="Note 4 9 16 2" xfId="31463"/>
    <cellStyle name="Note 4 9 17" xfId="31464"/>
    <cellStyle name="Note 4 9 17 2" xfId="31465"/>
    <cellStyle name="Note 4 9 18" xfId="31466"/>
    <cellStyle name="Note 4 9 18 2" xfId="31467"/>
    <cellStyle name="Note 4 9 19" xfId="31468"/>
    <cellStyle name="Note 4 9 19 2" xfId="31469"/>
    <cellStyle name="Note 4 9 2" xfId="2284"/>
    <cellStyle name="Note 4 9 2 2" xfId="31471"/>
    <cellStyle name="Note 4 9 2 2 2" xfId="31472"/>
    <cellStyle name="Note 4 9 2 3" xfId="31473"/>
    <cellStyle name="Note 4 9 2 3 2" xfId="31474"/>
    <cellStyle name="Note 4 9 2 4" xfId="31475"/>
    <cellStyle name="Note 4 9 2 4 2" xfId="31476"/>
    <cellStyle name="Note 4 9 2 5" xfId="31477"/>
    <cellStyle name="Note 4 9 2 5 2" xfId="31478"/>
    <cellStyle name="Note 4 9 2 6" xfId="31479"/>
    <cellStyle name="Note 4 9 2 6 2" xfId="31480"/>
    <cellStyle name="Note 4 9 2 7" xfId="31481"/>
    <cellStyle name="Note 4 9 2 8" xfId="31470"/>
    <cellStyle name="Note 4 9 20" xfId="31482"/>
    <cellStyle name="Note 4 9 20 2" xfId="31483"/>
    <cellStyle name="Note 4 9 21" xfId="31484"/>
    <cellStyle name="Note 4 9 21 2" xfId="31485"/>
    <cellStyle name="Note 4 9 22" xfId="31486"/>
    <cellStyle name="Note 4 9 22 2" xfId="31487"/>
    <cellStyle name="Note 4 9 23" xfId="31488"/>
    <cellStyle name="Note 4 9 23 2" xfId="31489"/>
    <cellStyle name="Note 4 9 24" xfId="31490"/>
    <cellStyle name="Note 4 9 24 2" xfId="31491"/>
    <cellStyle name="Note 4 9 25" xfId="31492"/>
    <cellStyle name="Note 4 9 25 2" xfId="31493"/>
    <cellStyle name="Note 4 9 26" xfId="31494"/>
    <cellStyle name="Note 4 9 26 2" xfId="31495"/>
    <cellStyle name="Note 4 9 27" xfId="31496"/>
    <cellStyle name="Note 4 9 27 2" xfId="31497"/>
    <cellStyle name="Note 4 9 28" xfId="31498"/>
    <cellStyle name="Note 4 9 28 2" xfId="31499"/>
    <cellStyle name="Note 4 9 29" xfId="31500"/>
    <cellStyle name="Note 4 9 29 2" xfId="31501"/>
    <cellStyle name="Note 4 9 3" xfId="31502"/>
    <cellStyle name="Note 4 9 3 2" xfId="31503"/>
    <cellStyle name="Note 4 9 3 2 2" xfId="31504"/>
    <cellStyle name="Note 4 9 3 3" xfId="31505"/>
    <cellStyle name="Note 4 9 3 3 2" xfId="31506"/>
    <cellStyle name="Note 4 9 3 4" xfId="31507"/>
    <cellStyle name="Note 4 9 3 4 2" xfId="31508"/>
    <cellStyle name="Note 4 9 3 5" xfId="31509"/>
    <cellStyle name="Note 4 9 3 5 2" xfId="31510"/>
    <cellStyle name="Note 4 9 3 6" xfId="31511"/>
    <cellStyle name="Note 4 9 3 6 2" xfId="31512"/>
    <cellStyle name="Note 4 9 3 7" xfId="31513"/>
    <cellStyle name="Note 4 9 30" xfId="31514"/>
    <cellStyle name="Note 4 9 30 2" xfId="31515"/>
    <cellStyle name="Note 4 9 31" xfId="31516"/>
    <cellStyle name="Note 4 9 31 2" xfId="31517"/>
    <cellStyle name="Note 4 9 32" xfId="31518"/>
    <cellStyle name="Note 4 9 32 2" xfId="31519"/>
    <cellStyle name="Note 4 9 33" xfId="31520"/>
    <cellStyle name="Note 4 9 34" xfId="31521"/>
    <cellStyle name="Note 4 9 35" xfId="31522"/>
    <cellStyle name="Note 4 9 36" xfId="31523"/>
    <cellStyle name="Note 4 9 37" xfId="31524"/>
    <cellStyle name="Note 4 9 38" xfId="31449"/>
    <cellStyle name="Note 4 9 39" xfId="3730"/>
    <cellStyle name="Note 4 9 4" xfId="31525"/>
    <cellStyle name="Note 4 9 4 2" xfId="31526"/>
    <cellStyle name="Note 4 9 5" xfId="31527"/>
    <cellStyle name="Note 4 9 5 2" xfId="31528"/>
    <cellStyle name="Note 4 9 6" xfId="31529"/>
    <cellStyle name="Note 4 9 6 2" xfId="31530"/>
    <cellStyle name="Note 4 9 7" xfId="31531"/>
    <cellStyle name="Note 4 9 7 2" xfId="31532"/>
    <cellStyle name="Note 4 9 8" xfId="31533"/>
    <cellStyle name="Note 4 9 8 2" xfId="31534"/>
    <cellStyle name="Note 4 9 9" xfId="31535"/>
    <cellStyle name="Note 4 9 9 2" xfId="31536"/>
    <cellStyle name="Note 5" xfId="89"/>
    <cellStyle name="Note 5 10" xfId="31538"/>
    <cellStyle name="Note 5 10 2" xfId="31539"/>
    <cellStyle name="Note 5 11" xfId="31540"/>
    <cellStyle name="Note 5 11 2" xfId="31541"/>
    <cellStyle name="Note 5 12" xfId="31542"/>
    <cellStyle name="Note 5 12 2" xfId="31543"/>
    <cellStyle name="Note 5 13" xfId="31544"/>
    <cellStyle name="Note 5 13 2" xfId="31545"/>
    <cellStyle name="Note 5 14" xfId="31546"/>
    <cellStyle name="Note 5 14 2" xfId="31547"/>
    <cellStyle name="Note 5 15" xfId="31548"/>
    <cellStyle name="Note 5 15 2" xfId="31549"/>
    <cellStyle name="Note 5 16" xfId="31550"/>
    <cellStyle name="Note 5 16 2" xfId="31551"/>
    <cellStyle name="Note 5 17" xfId="31552"/>
    <cellStyle name="Note 5 17 2" xfId="31553"/>
    <cellStyle name="Note 5 18" xfId="31554"/>
    <cellStyle name="Note 5 18 2" xfId="31555"/>
    <cellStyle name="Note 5 19" xfId="31556"/>
    <cellStyle name="Note 5 19 2" xfId="31557"/>
    <cellStyle name="Note 5 2" xfId="364"/>
    <cellStyle name="Note 5 2 10" xfId="2887"/>
    <cellStyle name="Note 5 2 2" xfId="553"/>
    <cellStyle name="Note 5 2 2 2" xfId="1674"/>
    <cellStyle name="Note 5 2 2 2 2" xfId="31560"/>
    <cellStyle name="Note 5 2 2 3" xfId="31559"/>
    <cellStyle name="Note 5 2 2 4" xfId="3070"/>
    <cellStyle name="Note 5 2 3" xfId="1215"/>
    <cellStyle name="Note 5 2 3 2" xfId="2285"/>
    <cellStyle name="Note 5 2 3 2 2" xfId="31562"/>
    <cellStyle name="Note 5 2 3 3" xfId="31561"/>
    <cellStyle name="Note 5 2 3 4" xfId="3731"/>
    <cellStyle name="Note 5 2 4" xfId="1216"/>
    <cellStyle name="Note 5 2 4 2" xfId="2286"/>
    <cellStyle name="Note 5 2 4 2 2" xfId="31564"/>
    <cellStyle name="Note 5 2 4 3" xfId="31563"/>
    <cellStyle name="Note 5 2 4 4" xfId="3732"/>
    <cellStyle name="Note 5 2 5" xfId="1217"/>
    <cellStyle name="Note 5 2 5 2" xfId="2287"/>
    <cellStyle name="Note 5 2 5 2 2" xfId="31566"/>
    <cellStyle name="Note 5 2 5 3" xfId="31565"/>
    <cellStyle name="Note 5 2 5 4" xfId="3733"/>
    <cellStyle name="Note 5 2 6" xfId="748"/>
    <cellStyle name="Note 5 2 6 2" xfId="4565"/>
    <cellStyle name="Note 5 2 6 2 2" xfId="31568"/>
    <cellStyle name="Note 5 2 6 3" xfId="31567"/>
    <cellStyle name="Note 5 2 6 4" xfId="3265"/>
    <cellStyle name="Note 5 2 7" xfId="4456"/>
    <cellStyle name="Note 5 2 7 2" xfId="31570"/>
    <cellStyle name="Note 5 2 7 3" xfId="31569"/>
    <cellStyle name="Note 5 2 8" xfId="31571"/>
    <cellStyle name="Note 5 2 9" xfId="31558"/>
    <cellStyle name="Note 5 20" xfId="31572"/>
    <cellStyle name="Note 5 20 2" xfId="31573"/>
    <cellStyle name="Note 5 21" xfId="31574"/>
    <cellStyle name="Note 5 21 2" xfId="31575"/>
    <cellStyle name="Note 5 22" xfId="31576"/>
    <cellStyle name="Note 5 22 2" xfId="31577"/>
    <cellStyle name="Note 5 23" xfId="31578"/>
    <cellStyle name="Note 5 23 2" xfId="31579"/>
    <cellStyle name="Note 5 24" xfId="31580"/>
    <cellStyle name="Note 5 24 2" xfId="31581"/>
    <cellStyle name="Note 5 25" xfId="31582"/>
    <cellStyle name="Note 5 25 2" xfId="31583"/>
    <cellStyle name="Note 5 26" xfId="31584"/>
    <cellStyle name="Note 5 26 2" xfId="31585"/>
    <cellStyle name="Note 5 27" xfId="31586"/>
    <cellStyle name="Note 5 27 2" xfId="31587"/>
    <cellStyle name="Note 5 28" xfId="31588"/>
    <cellStyle name="Note 5 28 2" xfId="31589"/>
    <cellStyle name="Note 5 29" xfId="31590"/>
    <cellStyle name="Note 5 29 2" xfId="31591"/>
    <cellStyle name="Note 5 3" xfId="448"/>
    <cellStyle name="Note 5 3 2" xfId="632"/>
    <cellStyle name="Note 5 3 2 2" xfId="1750"/>
    <cellStyle name="Note 5 3 2 2 2" xfId="31594"/>
    <cellStyle name="Note 5 3 2 3" xfId="31593"/>
    <cellStyle name="Note 5 3 2 4" xfId="3149"/>
    <cellStyle name="Note 5 3 3" xfId="1218"/>
    <cellStyle name="Note 5 3 3 2" xfId="2288"/>
    <cellStyle name="Note 5 3 3 2 2" xfId="31596"/>
    <cellStyle name="Note 5 3 3 3" xfId="31595"/>
    <cellStyle name="Note 5 3 3 4" xfId="3734"/>
    <cellStyle name="Note 5 3 4" xfId="1219"/>
    <cellStyle name="Note 5 3 4 2" xfId="2289"/>
    <cellStyle name="Note 5 3 4 2 2" xfId="31598"/>
    <cellStyle name="Note 5 3 4 3" xfId="31597"/>
    <cellStyle name="Note 5 3 4 4" xfId="3735"/>
    <cellStyle name="Note 5 3 5" xfId="1220"/>
    <cellStyle name="Note 5 3 5 2" xfId="2290"/>
    <cellStyle name="Note 5 3 5 2 2" xfId="31600"/>
    <cellStyle name="Note 5 3 5 3" xfId="31599"/>
    <cellStyle name="Note 5 3 5 4" xfId="3736"/>
    <cellStyle name="Note 5 3 6" xfId="1580"/>
    <cellStyle name="Note 5 3 6 2" xfId="31602"/>
    <cellStyle name="Note 5 3 6 3" xfId="31601"/>
    <cellStyle name="Note 5 3 7" xfId="31603"/>
    <cellStyle name="Note 5 3 8" xfId="31592"/>
    <cellStyle name="Note 5 3 9" xfId="2966"/>
    <cellStyle name="Note 5 30" xfId="31604"/>
    <cellStyle name="Note 5 30 2" xfId="31605"/>
    <cellStyle name="Note 5 31" xfId="31606"/>
    <cellStyle name="Note 5 31 2" xfId="31607"/>
    <cellStyle name="Note 5 32" xfId="31608"/>
    <cellStyle name="Note 5 32 2" xfId="31609"/>
    <cellStyle name="Note 5 33" xfId="31610"/>
    <cellStyle name="Note 5 33 2" xfId="31611"/>
    <cellStyle name="Note 5 34" xfId="31612"/>
    <cellStyle name="Note 5 35" xfId="31613"/>
    <cellStyle name="Note 5 36" xfId="31614"/>
    <cellStyle name="Note 5 37" xfId="31615"/>
    <cellStyle name="Note 5 38" xfId="31616"/>
    <cellStyle name="Note 5 39" xfId="31537"/>
    <cellStyle name="Note 5 4" xfId="503"/>
    <cellStyle name="Note 5 4 2" xfId="1221"/>
    <cellStyle name="Note 5 4 2 2" xfId="2291"/>
    <cellStyle name="Note 5 4 2 2 2" xfId="31619"/>
    <cellStyle name="Note 5 4 2 3" xfId="31618"/>
    <cellStyle name="Note 5 4 2 4" xfId="3737"/>
    <cellStyle name="Note 5 4 3" xfId="1629"/>
    <cellStyle name="Note 5 4 3 2" xfId="31621"/>
    <cellStyle name="Note 5 4 3 3" xfId="31620"/>
    <cellStyle name="Note 5 4 4" xfId="31622"/>
    <cellStyle name="Note 5 4 4 2" xfId="31623"/>
    <cellStyle name="Note 5 4 5" xfId="31624"/>
    <cellStyle name="Note 5 4 5 2" xfId="31625"/>
    <cellStyle name="Note 5 4 6" xfId="31626"/>
    <cellStyle name="Note 5 4 6 2" xfId="31627"/>
    <cellStyle name="Note 5 4 7" xfId="31628"/>
    <cellStyle name="Note 5 4 8" xfId="31617"/>
    <cellStyle name="Note 5 4 9" xfId="3020"/>
    <cellStyle name="Note 5 40" xfId="2680"/>
    <cellStyle name="Note 5 5" xfId="1222"/>
    <cellStyle name="Note 5 5 2" xfId="2292"/>
    <cellStyle name="Note 5 5 2 2" xfId="31630"/>
    <cellStyle name="Note 5 5 3" xfId="31629"/>
    <cellStyle name="Note 5 5 4" xfId="3738"/>
    <cellStyle name="Note 5 6" xfId="1223"/>
    <cellStyle name="Note 5 6 2" xfId="2293"/>
    <cellStyle name="Note 5 6 2 2" xfId="31632"/>
    <cellStyle name="Note 5 6 3" xfId="31631"/>
    <cellStyle name="Note 5 6 4" xfId="3739"/>
    <cellStyle name="Note 5 7" xfId="1224"/>
    <cellStyle name="Note 5 7 2" xfId="2294"/>
    <cellStyle name="Note 5 7 2 2" xfId="31634"/>
    <cellStyle name="Note 5 7 3" xfId="31633"/>
    <cellStyle name="Note 5 7 4" xfId="3740"/>
    <cellStyle name="Note 5 8" xfId="4186"/>
    <cellStyle name="Note 5 8 2" xfId="31636"/>
    <cellStyle name="Note 5 8 3" xfId="31635"/>
    <cellStyle name="Note 5 9" xfId="31637"/>
    <cellStyle name="Note 5 9 2" xfId="31638"/>
    <cellStyle name="Note 6" xfId="359"/>
    <cellStyle name="Note 6 10" xfId="31640"/>
    <cellStyle name="Note 6 10 2" xfId="31641"/>
    <cellStyle name="Note 6 11" xfId="31642"/>
    <cellStyle name="Note 6 11 2" xfId="31643"/>
    <cellStyle name="Note 6 12" xfId="31644"/>
    <cellStyle name="Note 6 12 2" xfId="31645"/>
    <cellStyle name="Note 6 13" xfId="31646"/>
    <cellStyle name="Note 6 13 2" xfId="31647"/>
    <cellStyle name="Note 6 14" xfId="31648"/>
    <cellStyle name="Note 6 14 2" xfId="31649"/>
    <cellStyle name="Note 6 15" xfId="31650"/>
    <cellStyle name="Note 6 15 2" xfId="31651"/>
    <cellStyle name="Note 6 16" xfId="31652"/>
    <cellStyle name="Note 6 16 2" xfId="31653"/>
    <cellStyle name="Note 6 17" xfId="31654"/>
    <cellStyle name="Note 6 17 2" xfId="31655"/>
    <cellStyle name="Note 6 18" xfId="31656"/>
    <cellStyle name="Note 6 18 2" xfId="31657"/>
    <cellStyle name="Note 6 19" xfId="31658"/>
    <cellStyle name="Note 6 19 2" xfId="31659"/>
    <cellStyle name="Note 6 2" xfId="548"/>
    <cellStyle name="Note 6 2 10" xfId="3065"/>
    <cellStyle name="Note 6 2 2" xfId="1225"/>
    <cellStyle name="Note 6 2 2 2" xfId="2295"/>
    <cellStyle name="Note 6 2 2 2 2" xfId="31662"/>
    <cellStyle name="Note 6 2 2 3" xfId="31661"/>
    <cellStyle name="Note 6 2 2 4" xfId="3741"/>
    <cellStyle name="Note 6 2 3" xfId="1671"/>
    <cellStyle name="Note 6 2 3 2" xfId="31664"/>
    <cellStyle name="Note 6 2 3 3" xfId="31663"/>
    <cellStyle name="Note 6 2 4" xfId="31665"/>
    <cellStyle name="Note 6 2 4 2" xfId="31666"/>
    <cellStyle name="Note 6 2 5" xfId="31667"/>
    <cellStyle name="Note 6 2 5 2" xfId="31668"/>
    <cellStyle name="Note 6 2 6" xfId="31669"/>
    <cellStyle name="Note 6 2 6 2" xfId="31670"/>
    <cellStyle name="Note 6 2 7" xfId="31671"/>
    <cellStyle name="Note 6 2 7 2" xfId="31672"/>
    <cellStyle name="Note 6 2 8" xfId="31673"/>
    <cellStyle name="Note 6 2 9" xfId="31660"/>
    <cellStyle name="Note 6 20" xfId="31674"/>
    <cellStyle name="Note 6 20 2" xfId="31675"/>
    <cellStyle name="Note 6 21" xfId="31676"/>
    <cellStyle name="Note 6 21 2" xfId="31677"/>
    <cellStyle name="Note 6 22" xfId="31678"/>
    <cellStyle name="Note 6 22 2" xfId="31679"/>
    <cellStyle name="Note 6 23" xfId="31680"/>
    <cellStyle name="Note 6 23 2" xfId="31681"/>
    <cellStyle name="Note 6 24" xfId="31682"/>
    <cellStyle name="Note 6 24 2" xfId="31683"/>
    <cellStyle name="Note 6 25" xfId="31684"/>
    <cellStyle name="Note 6 25 2" xfId="31685"/>
    <cellStyle name="Note 6 26" xfId="31686"/>
    <cellStyle name="Note 6 26 2" xfId="31687"/>
    <cellStyle name="Note 6 27" xfId="31688"/>
    <cellStyle name="Note 6 27 2" xfId="31689"/>
    <cellStyle name="Note 6 28" xfId="31690"/>
    <cellStyle name="Note 6 28 2" xfId="31691"/>
    <cellStyle name="Note 6 29" xfId="31692"/>
    <cellStyle name="Note 6 29 2" xfId="31693"/>
    <cellStyle name="Note 6 3" xfId="1226"/>
    <cellStyle name="Note 6 3 2" xfId="2296"/>
    <cellStyle name="Note 6 3 2 2" xfId="31696"/>
    <cellStyle name="Note 6 3 2 3" xfId="31695"/>
    <cellStyle name="Note 6 3 3" xfId="31697"/>
    <cellStyle name="Note 6 3 3 2" xfId="31698"/>
    <cellStyle name="Note 6 3 4" xfId="31699"/>
    <cellStyle name="Note 6 3 4 2" xfId="31700"/>
    <cellStyle name="Note 6 3 5" xfId="31701"/>
    <cellStyle name="Note 6 3 5 2" xfId="31702"/>
    <cellStyle name="Note 6 3 6" xfId="31703"/>
    <cellStyle name="Note 6 3 6 2" xfId="31704"/>
    <cellStyle name="Note 6 3 7" xfId="31705"/>
    <cellStyle name="Note 6 3 8" xfId="31694"/>
    <cellStyle name="Note 6 3 9" xfId="3742"/>
    <cellStyle name="Note 6 30" xfId="31706"/>
    <cellStyle name="Note 6 30 2" xfId="31707"/>
    <cellStyle name="Note 6 31" xfId="31708"/>
    <cellStyle name="Note 6 31 2" xfId="31709"/>
    <cellStyle name="Note 6 32" xfId="31710"/>
    <cellStyle name="Note 6 32 2" xfId="31711"/>
    <cellStyle name="Note 6 33" xfId="31712"/>
    <cellStyle name="Note 6 33 2" xfId="31713"/>
    <cellStyle name="Note 6 34" xfId="31714"/>
    <cellStyle name="Note 6 35" xfId="31715"/>
    <cellStyle name="Note 6 36" xfId="31716"/>
    <cellStyle name="Note 6 37" xfId="31717"/>
    <cellStyle name="Note 6 38" xfId="31718"/>
    <cellStyle name="Note 6 39" xfId="31639"/>
    <cellStyle name="Note 6 4" xfId="1227"/>
    <cellStyle name="Note 6 4 2" xfId="2297"/>
    <cellStyle name="Note 6 4 2 2" xfId="31721"/>
    <cellStyle name="Note 6 4 2 3" xfId="31720"/>
    <cellStyle name="Note 6 4 3" xfId="31722"/>
    <cellStyle name="Note 6 4 3 2" xfId="31723"/>
    <cellStyle name="Note 6 4 4" xfId="31724"/>
    <cellStyle name="Note 6 4 4 2" xfId="31725"/>
    <cellStyle name="Note 6 4 5" xfId="31726"/>
    <cellStyle name="Note 6 4 5 2" xfId="31727"/>
    <cellStyle name="Note 6 4 6" xfId="31728"/>
    <cellStyle name="Note 6 4 6 2" xfId="31729"/>
    <cellStyle name="Note 6 4 7" xfId="31730"/>
    <cellStyle name="Note 6 4 8" xfId="31719"/>
    <cellStyle name="Note 6 4 9" xfId="3743"/>
    <cellStyle name="Note 6 40" xfId="2882"/>
    <cellStyle name="Note 6 5" xfId="1228"/>
    <cellStyle name="Note 6 5 2" xfId="2298"/>
    <cellStyle name="Note 6 5 2 2" xfId="31732"/>
    <cellStyle name="Note 6 5 3" xfId="31731"/>
    <cellStyle name="Note 6 5 4" xfId="3744"/>
    <cellStyle name="Note 6 6" xfId="745"/>
    <cellStyle name="Note 6 6 2" xfId="1859"/>
    <cellStyle name="Note 6 6 2 2" xfId="31734"/>
    <cellStyle name="Note 6 6 3" xfId="31733"/>
    <cellStyle name="Note 6 6 4" xfId="3262"/>
    <cellStyle name="Note 6 7" xfId="1544"/>
    <cellStyle name="Note 6 7 2" xfId="31736"/>
    <cellStyle name="Note 6 7 3" xfId="31735"/>
    <cellStyle name="Note 6 8" xfId="31737"/>
    <cellStyle name="Note 6 8 2" xfId="31738"/>
    <cellStyle name="Note 6 9" xfId="31739"/>
    <cellStyle name="Note 6 9 2" xfId="31740"/>
    <cellStyle name="Note 7" xfId="368"/>
    <cellStyle name="Note 7 10" xfId="31742"/>
    <cellStyle name="Note 7 10 2" xfId="31743"/>
    <cellStyle name="Note 7 11" xfId="31744"/>
    <cellStyle name="Note 7 11 2" xfId="31745"/>
    <cellStyle name="Note 7 12" xfId="31746"/>
    <cellStyle name="Note 7 12 2" xfId="31747"/>
    <cellStyle name="Note 7 13" xfId="31748"/>
    <cellStyle name="Note 7 13 2" xfId="31749"/>
    <cellStyle name="Note 7 14" xfId="31750"/>
    <cellStyle name="Note 7 14 2" xfId="31751"/>
    <cellStyle name="Note 7 15" xfId="31752"/>
    <cellStyle name="Note 7 15 2" xfId="31753"/>
    <cellStyle name="Note 7 16" xfId="31754"/>
    <cellStyle name="Note 7 16 2" xfId="31755"/>
    <cellStyle name="Note 7 17" xfId="31756"/>
    <cellStyle name="Note 7 17 2" xfId="31757"/>
    <cellStyle name="Note 7 18" xfId="31758"/>
    <cellStyle name="Note 7 18 2" xfId="31759"/>
    <cellStyle name="Note 7 19" xfId="31760"/>
    <cellStyle name="Note 7 19 2" xfId="31761"/>
    <cellStyle name="Note 7 2" xfId="557"/>
    <cellStyle name="Note 7 2 10" xfId="3074"/>
    <cellStyle name="Note 7 2 2" xfId="1229"/>
    <cellStyle name="Note 7 2 2 2" xfId="2299"/>
    <cellStyle name="Note 7 2 2 2 2" xfId="31764"/>
    <cellStyle name="Note 7 2 2 3" xfId="31763"/>
    <cellStyle name="Note 7 2 2 4" xfId="3745"/>
    <cellStyle name="Note 7 2 3" xfId="1678"/>
    <cellStyle name="Note 7 2 3 2" xfId="31766"/>
    <cellStyle name="Note 7 2 3 3" xfId="31765"/>
    <cellStyle name="Note 7 2 4" xfId="31767"/>
    <cellStyle name="Note 7 2 4 2" xfId="31768"/>
    <cellStyle name="Note 7 2 5" xfId="31769"/>
    <cellStyle name="Note 7 2 5 2" xfId="31770"/>
    <cellStyle name="Note 7 2 6" xfId="31771"/>
    <cellStyle name="Note 7 2 6 2" xfId="31772"/>
    <cellStyle name="Note 7 2 7" xfId="31773"/>
    <cellStyle name="Note 7 2 7 2" xfId="31774"/>
    <cellStyle name="Note 7 2 8" xfId="31775"/>
    <cellStyle name="Note 7 2 9" xfId="31762"/>
    <cellStyle name="Note 7 20" xfId="31776"/>
    <cellStyle name="Note 7 20 2" xfId="31777"/>
    <cellStyle name="Note 7 21" xfId="31778"/>
    <cellStyle name="Note 7 21 2" xfId="31779"/>
    <cellStyle name="Note 7 22" xfId="31780"/>
    <cellStyle name="Note 7 22 2" xfId="31781"/>
    <cellStyle name="Note 7 23" xfId="31782"/>
    <cellStyle name="Note 7 23 2" xfId="31783"/>
    <cellStyle name="Note 7 24" xfId="31784"/>
    <cellStyle name="Note 7 24 2" xfId="31785"/>
    <cellStyle name="Note 7 25" xfId="31786"/>
    <cellStyle name="Note 7 25 2" xfId="31787"/>
    <cellStyle name="Note 7 26" xfId="31788"/>
    <cellStyle name="Note 7 26 2" xfId="31789"/>
    <cellStyle name="Note 7 27" xfId="31790"/>
    <cellStyle name="Note 7 27 2" xfId="31791"/>
    <cellStyle name="Note 7 28" xfId="31792"/>
    <cellStyle name="Note 7 28 2" xfId="31793"/>
    <cellStyle name="Note 7 29" xfId="31794"/>
    <cellStyle name="Note 7 29 2" xfId="31795"/>
    <cellStyle name="Note 7 3" xfId="1230"/>
    <cellStyle name="Note 7 3 2" xfId="2300"/>
    <cellStyle name="Note 7 3 2 2" xfId="31798"/>
    <cellStyle name="Note 7 3 2 3" xfId="31797"/>
    <cellStyle name="Note 7 3 3" xfId="31799"/>
    <cellStyle name="Note 7 3 3 2" xfId="31800"/>
    <cellStyle name="Note 7 3 4" xfId="31801"/>
    <cellStyle name="Note 7 3 4 2" xfId="31802"/>
    <cellStyle name="Note 7 3 5" xfId="31803"/>
    <cellStyle name="Note 7 3 5 2" xfId="31804"/>
    <cellStyle name="Note 7 3 6" xfId="31805"/>
    <cellStyle name="Note 7 3 6 2" xfId="31806"/>
    <cellStyle name="Note 7 3 7" xfId="31807"/>
    <cellStyle name="Note 7 3 8" xfId="31796"/>
    <cellStyle name="Note 7 3 9" xfId="3746"/>
    <cellStyle name="Note 7 30" xfId="31808"/>
    <cellStyle name="Note 7 30 2" xfId="31809"/>
    <cellStyle name="Note 7 31" xfId="31810"/>
    <cellStyle name="Note 7 31 2" xfId="31811"/>
    <cellStyle name="Note 7 32" xfId="31812"/>
    <cellStyle name="Note 7 32 2" xfId="31813"/>
    <cellStyle name="Note 7 33" xfId="31814"/>
    <cellStyle name="Note 7 33 2" xfId="31815"/>
    <cellStyle name="Note 7 34" xfId="31816"/>
    <cellStyle name="Note 7 35" xfId="31817"/>
    <cellStyle name="Note 7 36" xfId="31818"/>
    <cellStyle name="Note 7 37" xfId="31819"/>
    <cellStyle name="Note 7 38" xfId="31820"/>
    <cellStyle name="Note 7 39" xfId="31741"/>
    <cellStyle name="Note 7 4" xfId="1231"/>
    <cellStyle name="Note 7 4 2" xfId="2301"/>
    <cellStyle name="Note 7 4 2 2" xfId="31823"/>
    <cellStyle name="Note 7 4 2 3" xfId="31822"/>
    <cellStyle name="Note 7 4 3" xfId="31824"/>
    <cellStyle name="Note 7 4 3 2" xfId="31825"/>
    <cellStyle name="Note 7 4 4" xfId="31826"/>
    <cellStyle name="Note 7 4 4 2" xfId="31827"/>
    <cellStyle name="Note 7 4 5" xfId="31828"/>
    <cellStyle name="Note 7 4 5 2" xfId="31829"/>
    <cellStyle name="Note 7 4 6" xfId="31830"/>
    <cellStyle name="Note 7 4 6 2" xfId="31831"/>
    <cellStyle name="Note 7 4 7" xfId="31832"/>
    <cellStyle name="Note 7 4 8" xfId="31821"/>
    <cellStyle name="Note 7 4 9" xfId="3747"/>
    <cellStyle name="Note 7 40" xfId="2891"/>
    <cellStyle name="Note 7 5" xfId="1232"/>
    <cellStyle name="Note 7 5 2" xfId="2302"/>
    <cellStyle name="Note 7 5 2 2" xfId="31834"/>
    <cellStyle name="Note 7 5 3" xfId="31833"/>
    <cellStyle name="Note 7 5 4" xfId="3748"/>
    <cellStyle name="Note 7 6" xfId="752"/>
    <cellStyle name="Note 7 6 2" xfId="1864"/>
    <cellStyle name="Note 7 6 2 2" xfId="31836"/>
    <cellStyle name="Note 7 6 3" xfId="31835"/>
    <cellStyle name="Note 7 6 4" xfId="3269"/>
    <cellStyle name="Note 7 7" xfId="1549"/>
    <cellStyle name="Note 7 7 2" xfId="31838"/>
    <cellStyle name="Note 7 7 3" xfId="31837"/>
    <cellStyle name="Note 7 8" xfId="31839"/>
    <cellStyle name="Note 7 8 2" xfId="31840"/>
    <cellStyle name="Note 7 9" xfId="31841"/>
    <cellStyle name="Note 7 9 2" xfId="31842"/>
    <cellStyle name="Note 8" xfId="349"/>
    <cellStyle name="Note 8 10" xfId="31844"/>
    <cellStyle name="Note 8 10 2" xfId="31845"/>
    <cellStyle name="Note 8 11" xfId="31846"/>
    <cellStyle name="Note 8 11 2" xfId="31847"/>
    <cellStyle name="Note 8 12" xfId="31848"/>
    <cellStyle name="Note 8 12 2" xfId="31849"/>
    <cellStyle name="Note 8 13" xfId="31850"/>
    <cellStyle name="Note 8 13 2" xfId="31851"/>
    <cellStyle name="Note 8 14" xfId="31852"/>
    <cellStyle name="Note 8 14 2" xfId="31853"/>
    <cellStyle name="Note 8 15" xfId="31854"/>
    <cellStyle name="Note 8 15 2" xfId="31855"/>
    <cellStyle name="Note 8 16" xfId="31856"/>
    <cellStyle name="Note 8 16 2" xfId="31857"/>
    <cellStyle name="Note 8 17" xfId="31858"/>
    <cellStyle name="Note 8 17 2" xfId="31859"/>
    <cellStyle name="Note 8 18" xfId="31860"/>
    <cellStyle name="Note 8 18 2" xfId="31861"/>
    <cellStyle name="Note 8 19" xfId="31862"/>
    <cellStyle name="Note 8 19 2" xfId="31863"/>
    <cellStyle name="Note 8 2" xfId="538"/>
    <cellStyle name="Note 8 2 2" xfId="1663"/>
    <cellStyle name="Note 8 2 2 2" xfId="31866"/>
    <cellStyle name="Note 8 2 2 3" xfId="31865"/>
    <cellStyle name="Note 8 2 3" xfId="31867"/>
    <cellStyle name="Note 8 2 3 2" xfId="31868"/>
    <cellStyle name="Note 8 2 4" xfId="31869"/>
    <cellStyle name="Note 8 2 4 2" xfId="31870"/>
    <cellStyle name="Note 8 2 5" xfId="31871"/>
    <cellStyle name="Note 8 2 5 2" xfId="31872"/>
    <cellStyle name="Note 8 2 6" xfId="31873"/>
    <cellStyle name="Note 8 2 6 2" xfId="31874"/>
    <cellStyle name="Note 8 2 7" xfId="31875"/>
    <cellStyle name="Note 8 2 8" xfId="31864"/>
    <cellStyle name="Note 8 2 9" xfId="3055"/>
    <cellStyle name="Note 8 20" xfId="31876"/>
    <cellStyle name="Note 8 20 2" xfId="31877"/>
    <cellStyle name="Note 8 21" xfId="31878"/>
    <cellStyle name="Note 8 21 2" xfId="31879"/>
    <cellStyle name="Note 8 22" xfId="31880"/>
    <cellStyle name="Note 8 22 2" xfId="31881"/>
    <cellStyle name="Note 8 23" xfId="31882"/>
    <cellStyle name="Note 8 23 2" xfId="31883"/>
    <cellStyle name="Note 8 24" xfId="31884"/>
    <cellStyle name="Note 8 24 2" xfId="31885"/>
    <cellStyle name="Note 8 25" xfId="31886"/>
    <cellStyle name="Note 8 25 2" xfId="31887"/>
    <cellStyle name="Note 8 26" xfId="31888"/>
    <cellStyle name="Note 8 26 2" xfId="31889"/>
    <cellStyle name="Note 8 27" xfId="31890"/>
    <cellStyle name="Note 8 27 2" xfId="31891"/>
    <cellStyle name="Note 8 28" xfId="31892"/>
    <cellStyle name="Note 8 28 2" xfId="31893"/>
    <cellStyle name="Note 8 29" xfId="31894"/>
    <cellStyle name="Note 8 29 2" xfId="31895"/>
    <cellStyle name="Note 8 3" xfId="1233"/>
    <cellStyle name="Note 8 3 2" xfId="2303"/>
    <cellStyle name="Note 8 3 2 2" xfId="31898"/>
    <cellStyle name="Note 8 3 2 3" xfId="31897"/>
    <cellStyle name="Note 8 3 3" xfId="31899"/>
    <cellStyle name="Note 8 3 3 2" xfId="31900"/>
    <cellStyle name="Note 8 3 4" xfId="31901"/>
    <cellStyle name="Note 8 3 4 2" xfId="31902"/>
    <cellStyle name="Note 8 3 5" xfId="31903"/>
    <cellStyle name="Note 8 3 5 2" xfId="31904"/>
    <cellStyle name="Note 8 3 6" xfId="31905"/>
    <cellStyle name="Note 8 3 6 2" xfId="31906"/>
    <cellStyle name="Note 8 3 7" xfId="31907"/>
    <cellStyle name="Note 8 3 8" xfId="31896"/>
    <cellStyle name="Note 8 3 9" xfId="3749"/>
    <cellStyle name="Note 8 30" xfId="31908"/>
    <cellStyle name="Note 8 30 2" xfId="31909"/>
    <cellStyle name="Note 8 31" xfId="31910"/>
    <cellStyle name="Note 8 31 2" xfId="31911"/>
    <cellStyle name="Note 8 32" xfId="31912"/>
    <cellStyle name="Note 8 32 2" xfId="31913"/>
    <cellStyle name="Note 8 33" xfId="31914"/>
    <cellStyle name="Note 8 34" xfId="31915"/>
    <cellStyle name="Note 8 35" xfId="31916"/>
    <cellStyle name="Note 8 36" xfId="31917"/>
    <cellStyle name="Note 8 37" xfId="31918"/>
    <cellStyle name="Note 8 38" xfId="31843"/>
    <cellStyle name="Note 8 39" xfId="2872"/>
    <cellStyle name="Note 8 4" xfId="1234"/>
    <cellStyle name="Note 8 4 2" xfId="2304"/>
    <cellStyle name="Note 8 4 2 2" xfId="31920"/>
    <cellStyle name="Note 8 4 3" xfId="31919"/>
    <cellStyle name="Note 8 4 4" xfId="3750"/>
    <cellStyle name="Note 8 5" xfId="1235"/>
    <cellStyle name="Note 8 5 2" xfId="2305"/>
    <cellStyle name="Note 8 5 2 2" xfId="31922"/>
    <cellStyle name="Note 8 5 3" xfId="31921"/>
    <cellStyle name="Note 8 5 4" xfId="3751"/>
    <cellStyle name="Note 8 6" xfId="1538"/>
    <cellStyle name="Note 8 6 2" xfId="31924"/>
    <cellStyle name="Note 8 6 3" xfId="31923"/>
    <cellStyle name="Note 8 7" xfId="31925"/>
    <cellStyle name="Note 8 7 2" xfId="31926"/>
    <cellStyle name="Note 8 8" xfId="31927"/>
    <cellStyle name="Note 8 8 2" xfId="31928"/>
    <cellStyle name="Note 8 9" xfId="31929"/>
    <cellStyle name="Note 8 9 2" xfId="31930"/>
    <cellStyle name="Note 9" xfId="1236"/>
    <cellStyle name="Note 9 10" xfId="31932"/>
    <cellStyle name="Note 9 10 2" xfId="31933"/>
    <cellStyle name="Note 9 11" xfId="31934"/>
    <cellStyle name="Note 9 11 2" xfId="31935"/>
    <cellStyle name="Note 9 12" xfId="31936"/>
    <cellStyle name="Note 9 12 2" xfId="31937"/>
    <cellStyle name="Note 9 13" xfId="31938"/>
    <cellStyle name="Note 9 13 2" xfId="31939"/>
    <cellStyle name="Note 9 14" xfId="31940"/>
    <cellStyle name="Note 9 14 2" xfId="31941"/>
    <cellStyle name="Note 9 15" xfId="31942"/>
    <cellStyle name="Note 9 15 2" xfId="31943"/>
    <cellStyle name="Note 9 16" xfId="31944"/>
    <cellStyle name="Note 9 16 2" xfId="31945"/>
    <cellStyle name="Note 9 17" xfId="31946"/>
    <cellStyle name="Note 9 17 2" xfId="31947"/>
    <cellStyle name="Note 9 18" xfId="31948"/>
    <cellStyle name="Note 9 18 2" xfId="31949"/>
    <cellStyle name="Note 9 19" xfId="31950"/>
    <cellStyle name="Note 9 19 2" xfId="31951"/>
    <cellStyle name="Note 9 2" xfId="2306"/>
    <cellStyle name="Note 9 2 2" xfId="31953"/>
    <cellStyle name="Note 9 2 2 2" xfId="31954"/>
    <cellStyle name="Note 9 2 3" xfId="31955"/>
    <cellStyle name="Note 9 2 3 2" xfId="31956"/>
    <cellStyle name="Note 9 2 4" xfId="31957"/>
    <cellStyle name="Note 9 2 4 2" xfId="31958"/>
    <cellStyle name="Note 9 2 5" xfId="31959"/>
    <cellStyle name="Note 9 2 5 2" xfId="31960"/>
    <cellStyle name="Note 9 2 6" xfId="31961"/>
    <cellStyle name="Note 9 2 6 2" xfId="31962"/>
    <cellStyle name="Note 9 2 7" xfId="31963"/>
    <cellStyle name="Note 9 2 8" xfId="31952"/>
    <cellStyle name="Note 9 20" xfId="31964"/>
    <cellStyle name="Note 9 20 2" xfId="31965"/>
    <cellStyle name="Note 9 21" xfId="31966"/>
    <cellStyle name="Note 9 21 2" xfId="31967"/>
    <cellStyle name="Note 9 22" xfId="31968"/>
    <cellStyle name="Note 9 22 2" xfId="31969"/>
    <cellStyle name="Note 9 23" xfId="31970"/>
    <cellStyle name="Note 9 23 2" xfId="31971"/>
    <cellStyle name="Note 9 24" xfId="31972"/>
    <cellStyle name="Note 9 24 2" xfId="31973"/>
    <cellStyle name="Note 9 25" xfId="31974"/>
    <cellStyle name="Note 9 25 2" xfId="31975"/>
    <cellStyle name="Note 9 26" xfId="31976"/>
    <cellStyle name="Note 9 26 2" xfId="31977"/>
    <cellStyle name="Note 9 27" xfId="31978"/>
    <cellStyle name="Note 9 27 2" xfId="31979"/>
    <cellStyle name="Note 9 28" xfId="31980"/>
    <cellStyle name="Note 9 28 2" xfId="31981"/>
    <cellStyle name="Note 9 29" xfId="31982"/>
    <cellStyle name="Note 9 29 2" xfId="31983"/>
    <cellStyle name="Note 9 3" xfId="31984"/>
    <cellStyle name="Note 9 3 2" xfId="31985"/>
    <cellStyle name="Note 9 3 2 2" xfId="31986"/>
    <cellStyle name="Note 9 3 3" xfId="31987"/>
    <cellStyle name="Note 9 3 3 2" xfId="31988"/>
    <cellStyle name="Note 9 3 4" xfId="31989"/>
    <cellStyle name="Note 9 3 4 2" xfId="31990"/>
    <cellStyle name="Note 9 3 5" xfId="31991"/>
    <cellStyle name="Note 9 3 5 2" xfId="31992"/>
    <cellStyle name="Note 9 3 6" xfId="31993"/>
    <cellStyle name="Note 9 3 6 2" xfId="31994"/>
    <cellStyle name="Note 9 3 7" xfId="31995"/>
    <cellStyle name="Note 9 30" xfId="31996"/>
    <cellStyle name="Note 9 30 2" xfId="31997"/>
    <cellStyle name="Note 9 31" xfId="31998"/>
    <cellStyle name="Note 9 31 2" xfId="31999"/>
    <cellStyle name="Note 9 32" xfId="32000"/>
    <cellStyle name="Note 9 32 2" xfId="32001"/>
    <cellStyle name="Note 9 33" xfId="32002"/>
    <cellStyle name="Note 9 34" xfId="32003"/>
    <cellStyle name="Note 9 35" xfId="32004"/>
    <cellStyle name="Note 9 36" xfId="32005"/>
    <cellStyle name="Note 9 37" xfId="32006"/>
    <cellStyle name="Note 9 38" xfId="31931"/>
    <cellStyle name="Note 9 39" xfId="3752"/>
    <cellStyle name="Note 9 4" xfId="32007"/>
    <cellStyle name="Note 9 4 2" xfId="32008"/>
    <cellStyle name="Note 9 5" xfId="32009"/>
    <cellStyle name="Note 9 5 2" xfId="32010"/>
    <cellStyle name="Note 9 6" xfId="32011"/>
    <cellStyle name="Note 9 6 2" xfId="32012"/>
    <cellStyle name="Note 9 7" xfId="32013"/>
    <cellStyle name="Note 9 7 2" xfId="32014"/>
    <cellStyle name="Note 9 8" xfId="32015"/>
    <cellStyle name="Note 9 8 2" xfId="32016"/>
    <cellStyle name="Note 9 9" xfId="32017"/>
    <cellStyle name="Note 9 9 2" xfId="32018"/>
    <cellStyle name="Notiz 10" xfId="32019"/>
    <cellStyle name="Notiz 11" xfId="2595"/>
    <cellStyle name="Notiz 12" xfId="2529"/>
    <cellStyle name="Notiz 2" xfId="175"/>
    <cellStyle name="Notiz 2 10" xfId="2729"/>
    <cellStyle name="Notiz 2 2" xfId="420"/>
    <cellStyle name="Notiz 2 2 2" xfId="607"/>
    <cellStyle name="Notiz 2 2 2 2" xfId="1726"/>
    <cellStyle name="Notiz 2 2 2 3" xfId="3124"/>
    <cellStyle name="Notiz 2 2 3" xfId="1237"/>
    <cellStyle name="Notiz 2 2 3 2" xfId="2307"/>
    <cellStyle name="Notiz 2 2 3 3" xfId="3753"/>
    <cellStyle name="Notiz 2 2 4" xfId="1238"/>
    <cellStyle name="Notiz 2 2 4 2" xfId="2308"/>
    <cellStyle name="Notiz 2 2 4 3" xfId="3754"/>
    <cellStyle name="Notiz 2 2 5" xfId="1239"/>
    <cellStyle name="Notiz 2 2 5 2" xfId="2309"/>
    <cellStyle name="Notiz 2 2 5 3" xfId="3755"/>
    <cellStyle name="Notiz 2 2 6" xfId="795"/>
    <cellStyle name="Notiz 2 2 6 2" xfId="4600"/>
    <cellStyle name="Notiz 2 2 6 3" xfId="3312"/>
    <cellStyle name="Notiz 2 2 7" xfId="4494"/>
    <cellStyle name="Notiz 2 2 8" xfId="32021"/>
    <cellStyle name="Notiz 2 2 9" xfId="2941"/>
    <cellStyle name="Notiz 2 3" xfId="476"/>
    <cellStyle name="Notiz 2 3 2" xfId="660"/>
    <cellStyle name="Notiz 2 3 2 2" xfId="1778"/>
    <cellStyle name="Notiz 2 3 2 3" xfId="3177"/>
    <cellStyle name="Notiz 2 3 3" xfId="1240"/>
    <cellStyle name="Notiz 2 3 3 2" xfId="2310"/>
    <cellStyle name="Notiz 2 3 3 3" xfId="3756"/>
    <cellStyle name="Notiz 2 3 4" xfId="1241"/>
    <cellStyle name="Notiz 2 3 4 2" xfId="2311"/>
    <cellStyle name="Notiz 2 3 4 3" xfId="3757"/>
    <cellStyle name="Notiz 2 3 5" xfId="1242"/>
    <cellStyle name="Notiz 2 3 5 2" xfId="2312"/>
    <cellStyle name="Notiz 2 3 5 3" xfId="3758"/>
    <cellStyle name="Notiz 2 3 6" xfId="1608"/>
    <cellStyle name="Notiz 2 3 7" xfId="32022"/>
    <cellStyle name="Notiz 2 3 8" xfId="2994"/>
    <cellStyle name="Notiz 2 4" xfId="485"/>
    <cellStyle name="Notiz 2 4 2" xfId="1243"/>
    <cellStyle name="Notiz 2 4 2 2" xfId="2313"/>
    <cellStyle name="Notiz 2 4 2 3" xfId="3759"/>
    <cellStyle name="Notiz 2 4 3" xfId="1616"/>
    <cellStyle name="Notiz 2 4 4" xfId="32023"/>
    <cellStyle name="Notiz 2 4 5" xfId="3002"/>
    <cellStyle name="Notiz 2 5" xfId="1244"/>
    <cellStyle name="Notiz 2 5 2" xfId="2314"/>
    <cellStyle name="Notiz 2 5 3" xfId="32024"/>
    <cellStyle name="Notiz 2 5 4" xfId="3760"/>
    <cellStyle name="Notiz 2 6" xfId="1245"/>
    <cellStyle name="Notiz 2 6 2" xfId="2315"/>
    <cellStyle name="Notiz 2 6 3" xfId="53834"/>
    <cellStyle name="Notiz 2 6 4" xfId="3761"/>
    <cellStyle name="Notiz 2 7" xfId="1246"/>
    <cellStyle name="Notiz 2 7 2" xfId="2316"/>
    <cellStyle name="Notiz 2 7 3" xfId="3762"/>
    <cellStyle name="Notiz 2 8" xfId="4305"/>
    <cellStyle name="Notiz 2 9" xfId="32020"/>
    <cellStyle name="Notiz 3" xfId="369"/>
    <cellStyle name="Notiz 3 2" xfId="558"/>
    <cellStyle name="Notiz 3 2 2" xfId="1679"/>
    <cellStyle name="Notiz 3 2 3" xfId="3075"/>
    <cellStyle name="Notiz 3 3" xfId="1247"/>
    <cellStyle name="Notiz 3 3 2" xfId="2317"/>
    <cellStyle name="Notiz 3 3 3" xfId="3763"/>
    <cellStyle name="Notiz 3 4" xfId="1248"/>
    <cellStyle name="Notiz 3 4 2" xfId="2318"/>
    <cellStyle name="Notiz 3 4 3" xfId="3764"/>
    <cellStyle name="Notiz 3 5" xfId="1249"/>
    <cellStyle name="Notiz 3 5 2" xfId="2319"/>
    <cellStyle name="Notiz 3 5 3" xfId="3765"/>
    <cellStyle name="Notiz 3 6" xfId="753"/>
    <cellStyle name="Notiz 3 6 2" xfId="4567"/>
    <cellStyle name="Notiz 3 6 3" xfId="3270"/>
    <cellStyle name="Notiz 3 7" xfId="4458"/>
    <cellStyle name="Notiz 3 8" xfId="32025"/>
    <cellStyle name="Notiz 3 9" xfId="2892"/>
    <cellStyle name="Notiz 4" xfId="446"/>
    <cellStyle name="Notiz 4 2" xfId="631"/>
    <cellStyle name="Notiz 4 2 2" xfId="1749"/>
    <cellStyle name="Notiz 4 2 3" xfId="3148"/>
    <cellStyle name="Notiz 4 3" xfId="1250"/>
    <cellStyle name="Notiz 4 3 2" xfId="2320"/>
    <cellStyle name="Notiz 4 3 3" xfId="3766"/>
    <cellStyle name="Notiz 4 4" xfId="1251"/>
    <cellStyle name="Notiz 4 4 2" xfId="2321"/>
    <cellStyle name="Notiz 4 4 3" xfId="3767"/>
    <cellStyle name="Notiz 4 5" xfId="1252"/>
    <cellStyle name="Notiz 4 5 2" xfId="2322"/>
    <cellStyle name="Notiz 4 5 3" xfId="3768"/>
    <cellStyle name="Notiz 4 6" xfId="1579"/>
    <cellStyle name="Notiz 4 7" xfId="32026"/>
    <cellStyle name="Notiz 4 8" xfId="2965"/>
    <cellStyle name="Notiz 5" xfId="2659"/>
    <cellStyle name="Notiz 5 2" xfId="32028"/>
    <cellStyle name="Notiz 5 3" xfId="32027"/>
    <cellStyle name="Notiz 6" xfId="4142"/>
    <cellStyle name="Notiz 6 2" xfId="32030"/>
    <cellStyle name="Notiz 6 3" xfId="32029"/>
    <cellStyle name="Notiz 7" xfId="32031"/>
    <cellStyle name="Notiz 8" xfId="32032"/>
    <cellStyle name="Notiz 9" xfId="32033"/>
    <cellStyle name="Null" xfId="56"/>
    <cellStyle name="Null 10" xfId="32035"/>
    <cellStyle name="Null 10 2" xfId="32036"/>
    <cellStyle name="Null 11" xfId="32037"/>
    <cellStyle name="Null 11 2" xfId="32038"/>
    <cellStyle name="Null 12" xfId="32039"/>
    <cellStyle name="Null 12 2" xfId="32040"/>
    <cellStyle name="Null 13" xfId="32041"/>
    <cellStyle name="Null 13 2" xfId="32042"/>
    <cellStyle name="Null 14" xfId="32043"/>
    <cellStyle name="Null 14 2" xfId="32044"/>
    <cellStyle name="Null 15" xfId="32045"/>
    <cellStyle name="Null 15 2" xfId="32046"/>
    <cellStyle name="Null 16" xfId="32047"/>
    <cellStyle name="Null 16 2" xfId="32048"/>
    <cellStyle name="Null 17" xfId="32049"/>
    <cellStyle name="Null 17 2" xfId="32050"/>
    <cellStyle name="Null 18" xfId="32051"/>
    <cellStyle name="Null 18 2" xfId="32052"/>
    <cellStyle name="Null 19" xfId="32053"/>
    <cellStyle name="Null 19 2" xfId="32054"/>
    <cellStyle name="Null 2" xfId="249"/>
    <cellStyle name="Null 2 10" xfId="32056"/>
    <cellStyle name="Null 2 10 2" xfId="32057"/>
    <cellStyle name="Null 2 10 2 2" xfId="32058"/>
    <cellStyle name="Null 2 10 3" xfId="32059"/>
    <cellStyle name="Null 2 10 3 2" xfId="32060"/>
    <cellStyle name="Null 2 10 4" xfId="32061"/>
    <cellStyle name="Null 2 10 4 2" xfId="32062"/>
    <cellStyle name="Null 2 10 5" xfId="32063"/>
    <cellStyle name="Null 2 10 5 2" xfId="32064"/>
    <cellStyle name="Null 2 10 6" xfId="32065"/>
    <cellStyle name="Null 2 10 6 2" xfId="32066"/>
    <cellStyle name="Null 2 10 7" xfId="32067"/>
    <cellStyle name="Null 2 10 7 2" xfId="32068"/>
    <cellStyle name="Null 2 10 8" xfId="32069"/>
    <cellStyle name="Null 2 11" xfId="32070"/>
    <cellStyle name="Null 2 11 2" xfId="32071"/>
    <cellStyle name="Null 2 11 2 2" xfId="32072"/>
    <cellStyle name="Null 2 11 3" xfId="32073"/>
    <cellStyle name="Null 2 11 3 2" xfId="32074"/>
    <cellStyle name="Null 2 11 4" xfId="32075"/>
    <cellStyle name="Null 2 11 4 2" xfId="32076"/>
    <cellStyle name="Null 2 11 5" xfId="32077"/>
    <cellStyle name="Null 2 11 5 2" xfId="32078"/>
    <cellStyle name="Null 2 11 6" xfId="32079"/>
    <cellStyle name="Null 2 11 6 2" xfId="32080"/>
    <cellStyle name="Null 2 11 7" xfId="32081"/>
    <cellStyle name="Null 2 12" xfId="32082"/>
    <cellStyle name="Null 2 12 2" xfId="32083"/>
    <cellStyle name="Null 2 12 2 2" xfId="32084"/>
    <cellStyle name="Null 2 12 3" xfId="32085"/>
    <cellStyle name="Null 2 12 3 2" xfId="32086"/>
    <cellStyle name="Null 2 12 4" xfId="32087"/>
    <cellStyle name="Null 2 12 4 2" xfId="32088"/>
    <cellStyle name="Null 2 12 5" xfId="32089"/>
    <cellStyle name="Null 2 12 5 2" xfId="32090"/>
    <cellStyle name="Null 2 12 6" xfId="32091"/>
    <cellStyle name="Null 2 12 6 2" xfId="32092"/>
    <cellStyle name="Null 2 12 7" xfId="32093"/>
    <cellStyle name="Null 2 13" xfId="32094"/>
    <cellStyle name="Null 2 13 2" xfId="32095"/>
    <cellStyle name="Null 2 14" xfId="32096"/>
    <cellStyle name="Null 2 14 2" xfId="32097"/>
    <cellStyle name="Null 2 15" xfId="32098"/>
    <cellStyle name="Null 2 15 2" xfId="32099"/>
    <cellStyle name="Null 2 16" xfId="32100"/>
    <cellStyle name="Null 2 16 2" xfId="32101"/>
    <cellStyle name="Null 2 17" xfId="32102"/>
    <cellStyle name="Null 2 17 2" xfId="32103"/>
    <cellStyle name="Null 2 18" xfId="32104"/>
    <cellStyle name="Null 2 18 2" xfId="32105"/>
    <cellStyle name="Null 2 19" xfId="32106"/>
    <cellStyle name="Null 2 19 2" xfId="32107"/>
    <cellStyle name="Null 2 2" xfId="486"/>
    <cellStyle name="Null 2 2 10" xfId="32109"/>
    <cellStyle name="Null 2 2 10 2" xfId="32110"/>
    <cellStyle name="Null 2 2 11" xfId="32111"/>
    <cellStyle name="Null 2 2 11 2" xfId="32112"/>
    <cellStyle name="Null 2 2 12" xfId="32113"/>
    <cellStyle name="Null 2 2 12 2" xfId="32114"/>
    <cellStyle name="Null 2 2 13" xfId="32115"/>
    <cellStyle name="Null 2 2 13 2" xfId="32116"/>
    <cellStyle name="Null 2 2 14" xfId="32117"/>
    <cellStyle name="Null 2 2 14 2" xfId="32118"/>
    <cellStyle name="Null 2 2 15" xfId="32119"/>
    <cellStyle name="Null 2 2 15 2" xfId="32120"/>
    <cellStyle name="Null 2 2 16" xfId="32121"/>
    <cellStyle name="Null 2 2 16 2" xfId="32122"/>
    <cellStyle name="Null 2 2 17" xfId="32123"/>
    <cellStyle name="Null 2 2 17 2" xfId="32124"/>
    <cellStyle name="Null 2 2 18" xfId="32125"/>
    <cellStyle name="Null 2 2 18 2" xfId="32126"/>
    <cellStyle name="Null 2 2 19" xfId="32127"/>
    <cellStyle name="Null 2 2 19 2" xfId="32128"/>
    <cellStyle name="Null 2 2 2" xfId="4505"/>
    <cellStyle name="Null 2 2 2 2" xfId="32130"/>
    <cellStyle name="Null 2 2 2 2 2" xfId="32131"/>
    <cellStyle name="Null 2 2 2 3" xfId="32132"/>
    <cellStyle name="Null 2 2 2 3 2" xfId="32133"/>
    <cellStyle name="Null 2 2 2 4" xfId="32134"/>
    <cellStyle name="Null 2 2 2 4 2" xfId="32135"/>
    <cellStyle name="Null 2 2 2 5" xfId="32136"/>
    <cellStyle name="Null 2 2 2 5 2" xfId="32137"/>
    <cellStyle name="Null 2 2 2 6" xfId="32138"/>
    <cellStyle name="Null 2 2 2 6 2" xfId="32139"/>
    <cellStyle name="Null 2 2 2 7" xfId="32140"/>
    <cellStyle name="Null 2 2 2 7 2" xfId="32141"/>
    <cellStyle name="Null 2 2 2 8" xfId="32142"/>
    <cellStyle name="Null 2 2 2 9" xfId="32129"/>
    <cellStyle name="Null 2 2 20" xfId="32143"/>
    <cellStyle name="Null 2 2 20 2" xfId="32144"/>
    <cellStyle name="Null 2 2 21" xfId="32145"/>
    <cellStyle name="Null 2 2 21 2" xfId="32146"/>
    <cellStyle name="Null 2 2 22" xfId="32147"/>
    <cellStyle name="Null 2 2 22 2" xfId="32148"/>
    <cellStyle name="Null 2 2 23" xfId="32149"/>
    <cellStyle name="Null 2 2 23 2" xfId="32150"/>
    <cellStyle name="Null 2 2 24" xfId="32151"/>
    <cellStyle name="Null 2 2 24 2" xfId="32152"/>
    <cellStyle name="Null 2 2 25" xfId="32153"/>
    <cellStyle name="Null 2 2 25 2" xfId="32154"/>
    <cellStyle name="Null 2 2 26" xfId="32155"/>
    <cellStyle name="Null 2 2 26 2" xfId="32156"/>
    <cellStyle name="Null 2 2 27" xfId="32157"/>
    <cellStyle name="Null 2 2 27 2" xfId="32158"/>
    <cellStyle name="Null 2 2 28" xfId="32159"/>
    <cellStyle name="Null 2 2 28 2" xfId="32160"/>
    <cellStyle name="Null 2 2 29" xfId="32161"/>
    <cellStyle name="Null 2 2 29 2" xfId="32162"/>
    <cellStyle name="Null 2 2 3" xfId="32163"/>
    <cellStyle name="Null 2 2 3 2" xfId="32164"/>
    <cellStyle name="Null 2 2 3 2 2" xfId="32165"/>
    <cellStyle name="Null 2 2 3 3" xfId="32166"/>
    <cellStyle name="Null 2 2 3 3 2" xfId="32167"/>
    <cellStyle name="Null 2 2 3 4" xfId="32168"/>
    <cellStyle name="Null 2 2 3 4 2" xfId="32169"/>
    <cellStyle name="Null 2 2 3 5" xfId="32170"/>
    <cellStyle name="Null 2 2 3 5 2" xfId="32171"/>
    <cellStyle name="Null 2 2 3 6" xfId="32172"/>
    <cellStyle name="Null 2 2 3 6 2" xfId="32173"/>
    <cellStyle name="Null 2 2 3 7" xfId="32174"/>
    <cellStyle name="Null 2 2 30" xfId="32175"/>
    <cellStyle name="Null 2 2 30 2" xfId="32176"/>
    <cellStyle name="Null 2 2 31" xfId="32177"/>
    <cellStyle name="Null 2 2 31 2" xfId="32178"/>
    <cellStyle name="Null 2 2 32" xfId="32179"/>
    <cellStyle name="Null 2 2 32 2" xfId="32180"/>
    <cellStyle name="Null 2 2 33" xfId="32181"/>
    <cellStyle name="Null 2 2 33 2" xfId="32182"/>
    <cellStyle name="Null 2 2 34" xfId="32183"/>
    <cellStyle name="Null 2 2 35" xfId="32184"/>
    <cellStyle name="Null 2 2 36" xfId="32185"/>
    <cellStyle name="Null 2 2 37" xfId="32186"/>
    <cellStyle name="Null 2 2 38" xfId="32187"/>
    <cellStyle name="Null 2 2 39" xfId="32108"/>
    <cellStyle name="Null 2 2 4" xfId="32188"/>
    <cellStyle name="Null 2 2 4 2" xfId="32189"/>
    <cellStyle name="Null 2 2 4 2 2" xfId="32190"/>
    <cellStyle name="Null 2 2 4 3" xfId="32191"/>
    <cellStyle name="Null 2 2 4 3 2" xfId="32192"/>
    <cellStyle name="Null 2 2 4 4" xfId="32193"/>
    <cellStyle name="Null 2 2 4 4 2" xfId="32194"/>
    <cellStyle name="Null 2 2 4 5" xfId="32195"/>
    <cellStyle name="Null 2 2 4 5 2" xfId="32196"/>
    <cellStyle name="Null 2 2 4 6" xfId="32197"/>
    <cellStyle name="Null 2 2 4 6 2" xfId="32198"/>
    <cellStyle name="Null 2 2 4 7" xfId="32199"/>
    <cellStyle name="Null 2 2 40" xfId="3003"/>
    <cellStyle name="Null 2 2 5" xfId="32200"/>
    <cellStyle name="Null 2 2 5 2" xfId="32201"/>
    <cellStyle name="Null 2 2 6" xfId="32202"/>
    <cellStyle name="Null 2 2 6 2" xfId="32203"/>
    <cellStyle name="Null 2 2 7" xfId="32204"/>
    <cellStyle name="Null 2 2 7 2" xfId="32205"/>
    <cellStyle name="Null 2 2 8" xfId="32206"/>
    <cellStyle name="Null 2 2 8 2" xfId="32207"/>
    <cellStyle name="Null 2 2 9" xfId="32208"/>
    <cellStyle name="Null 2 2 9 2" xfId="32209"/>
    <cellStyle name="Null 2 20" xfId="32210"/>
    <cellStyle name="Null 2 20 2" xfId="32211"/>
    <cellStyle name="Null 2 21" xfId="32212"/>
    <cellStyle name="Null 2 21 2" xfId="32213"/>
    <cellStyle name="Null 2 22" xfId="32214"/>
    <cellStyle name="Null 2 22 2" xfId="32215"/>
    <cellStyle name="Null 2 23" xfId="32216"/>
    <cellStyle name="Null 2 23 2" xfId="32217"/>
    <cellStyle name="Null 2 24" xfId="32218"/>
    <cellStyle name="Null 2 24 2" xfId="32219"/>
    <cellStyle name="Null 2 25" xfId="32220"/>
    <cellStyle name="Null 2 25 2" xfId="32221"/>
    <cellStyle name="Null 2 26" xfId="32222"/>
    <cellStyle name="Null 2 26 2" xfId="32223"/>
    <cellStyle name="Null 2 27" xfId="32224"/>
    <cellStyle name="Null 2 27 2" xfId="32225"/>
    <cellStyle name="Null 2 28" xfId="32226"/>
    <cellStyle name="Null 2 28 2" xfId="32227"/>
    <cellStyle name="Null 2 29" xfId="32228"/>
    <cellStyle name="Null 2 29 2" xfId="32229"/>
    <cellStyle name="Null 2 3" xfId="4394"/>
    <cellStyle name="Null 2 3 10" xfId="32231"/>
    <cellStyle name="Null 2 3 10 2" xfId="32232"/>
    <cellStyle name="Null 2 3 11" xfId="32233"/>
    <cellStyle name="Null 2 3 11 2" xfId="32234"/>
    <cellStyle name="Null 2 3 12" xfId="32235"/>
    <cellStyle name="Null 2 3 12 2" xfId="32236"/>
    <cellStyle name="Null 2 3 13" xfId="32237"/>
    <cellStyle name="Null 2 3 13 2" xfId="32238"/>
    <cellStyle name="Null 2 3 14" xfId="32239"/>
    <cellStyle name="Null 2 3 14 2" xfId="32240"/>
    <cellStyle name="Null 2 3 15" xfId="32241"/>
    <cellStyle name="Null 2 3 15 2" xfId="32242"/>
    <cellStyle name="Null 2 3 16" xfId="32243"/>
    <cellStyle name="Null 2 3 16 2" xfId="32244"/>
    <cellStyle name="Null 2 3 17" xfId="32245"/>
    <cellStyle name="Null 2 3 17 2" xfId="32246"/>
    <cellStyle name="Null 2 3 18" xfId="32247"/>
    <cellStyle name="Null 2 3 18 2" xfId="32248"/>
    <cellStyle name="Null 2 3 19" xfId="32249"/>
    <cellStyle name="Null 2 3 19 2" xfId="32250"/>
    <cellStyle name="Null 2 3 2" xfId="32251"/>
    <cellStyle name="Null 2 3 2 2" xfId="32252"/>
    <cellStyle name="Null 2 3 2 2 2" xfId="32253"/>
    <cellStyle name="Null 2 3 2 3" xfId="32254"/>
    <cellStyle name="Null 2 3 2 3 2" xfId="32255"/>
    <cellStyle name="Null 2 3 2 4" xfId="32256"/>
    <cellStyle name="Null 2 3 2 4 2" xfId="32257"/>
    <cellStyle name="Null 2 3 2 5" xfId="32258"/>
    <cellStyle name="Null 2 3 2 5 2" xfId="32259"/>
    <cellStyle name="Null 2 3 2 6" xfId="32260"/>
    <cellStyle name="Null 2 3 2 6 2" xfId="32261"/>
    <cellStyle name="Null 2 3 2 7" xfId="32262"/>
    <cellStyle name="Null 2 3 2 7 2" xfId="32263"/>
    <cellStyle name="Null 2 3 2 8" xfId="32264"/>
    <cellStyle name="Null 2 3 20" xfId="32265"/>
    <cellStyle name="Null 2 3 20 2" xfId="32266"/>
    <cellStyle name="Null 2 3 21" xfId="32267"/>
    <cellStyle name="Null 2 3 21 2" xfId="32268"/>
    <cellStyle name="Null 2 3 22" xfId="32269"/>
    <cellStyle name="Null 2 3 22 2" xfId="32270"/>
    <cellStyle name="Null 2 3 23" xfId="32271"/>
    <cellStyle name="Null 2 3 23 2" xfId="32272"/>
    <cellStyle name="Null 2 3 24" xfId="32273"/>
    <cellStyle name="Null 2 3 24 2" xfId="32274"/>
    <cellStyle name="Null 2 3 25" xfId="32275"/>
    <cellStyle name="Null 2 3 25 2" xfId="32276"/>
    <cellStyle name="Null 2 3 26" xfId="32277"/>
    <cellStyle name="Null 2 3 26 2" xfId="32278"/>
    <cellStyle name="Null 2 3 27" xfId="32279"/>
    <cellStyle name="Null 2 3 27 2" xfId="32280"/>
    <cellStyle name="Null 2 3 28" xfId="32281"/>
    <cellStyle name="Null 2 3 28 2" xfId="32282"/>
    <cellStyle name="Null 2 3 29" xfId="32283"/>
    <cellStyle name="Null 2 3 29 2" xfId="32284"/>
    <cellStyle name="Null 2 3 3" xfId="32285"/>
    <cellStyle name="Null 2 3 3 2" xfId="32286"/>
    <cellStyle name="Null 2 3 3 2 2" xfId="32287"/>
    <cellStyle name="Null 2 3 3 3" xfId="32288"/>
    <cellStyle name="Null 2 3 3 3 2" xfId="32289"/>
    <cellStyle name="Null 2 3 3 4" xfId="32290"/>
    <cellStyle name="Null 2 3 3 4 2" xfId="32291"/>
    <cellStyle name="Null 2 3 3 5" xfId="32292"/>
    <cellStyle name="Null 2 3 3 5 2" xfId="32293"/>
    <cellStyle name="Null 2 3 3 6" xfId="32294"/>
    <cellStyle name="Null 2 3 3 6 2" xfId="32295"/>
    <cellStyle name="Null 2 3 3 7" xfId="32296"/>
    <cellStyle name="Null 2 3 30" xfId="32297"/>
    <cellStyle name="Null 2 3 30 2" xfId="32298"/>
    <cellStyle name="Null 2 3 31" xfId="32299"/>
    <cellStyle name="Null 2 3 31 2" xfId="32300"/>
    <cellStyle name="Null 2 3 32" xfId="32301"/>
    <cellStyle name="Null 2 3 32 2" xfId="32302"/>
    <cellStyle name="Null 2 3 33" xfId="32303"/>
    <cellStyle name="Null 2 3 33 2" xfId="32304"/>
    <cellStyle name="Null 2 3 34" xfId="32305"/>
    <cellStyle name="Null 2 3 35" xfId="32306"/>
    <cellStyle name="Null 2 3 36" xfId="32307"/>
    <cellStyle name="Null 2 3 37" xfId="32308"/>
    <cellStyle name="Null 2 3 38" xfId="32309"/>
    <cellStyle name="Null 2 3 39" xfId="32230"/>
    <cellStyle name="Null 2 3 4" xfId="32310"/>
    <cellStyle name="Null 2 3 4 2" xfId="32311"/>
    <cellStyle name="Null 2 3 4 2 2" xfId="32312"/>
    <cellStyle name="Null 2 3 4 3" xfId="32313"/>
    <cellStyle name="Null 2 3 4 3 2" xfId="32314"/>
    <cellStyle name="Null 2 3 4 4" xfId="32315"/>
    <cellStyle name="Null 2 3 4 4 2" xfId="32316"/>
    <cellStyle name="Null 2 3 4 5" xfId="32317"/>
    <cellStyle name="Null 2 3 4 5 2" xfId="32318"/>
    <cellStyle name="Null 2 3 4 6" xfId="32319"/>
    <cellStyle name="Null 2 3 4 6 2" xfId="32320"/>
    <cellStyle name="Null 2 3 4 7" xfId="32321"/>
    <cellStyle name="Null 2 3 5" xfId="32322"/>
    <cellStyle name="Null 2 3 5 2" xfId="32323"/>
    <cellStyle name="Null 2 3 6" xfId="32324"/>
    <cellStyle name="Null 2 3 6 2" xfId="32325"/>
    <cellStyle name="Null 2 3 7" xfId="32326"/>
    <cellStyle name="Null 2 3 7 2" xfId="32327"/>
    <cellStyle name="Null 2 3 8" xfId="32328"/>
    <cellStyle name="Null 2 3 8 2" xfId="32329"/>
    <cellStyle name="Null 2 3 9" xfId="32330"/>
    <cellStyle name="Null 2 3 9 2" xfId="32331"/>
    <cellStyle name="Null 2 30" xfId="32332"/>
    <cellStyle name="Null 2 30 2" xfId="32333"/>
    <cellStyle name="Null 2 31" xfId="32334"/>
    <cellStyle name="Null 2 31 2" xfId="32335"/>
    <cellStyle name="Null 2 32" xfId="32336"/>
    <cellStyle name="Null 2 32 2" xfId="32337"/>
    <cellStyle name="Null 2 33" xfId="32338"/>
    <cellStyle name="Null 2 33 2" xfId="32339"/>
    <cellStyle name="Null 2 34" xfId="32340"/>
    <cellStyle name="Null 2 34 2" xfId="32341"/>
    <cellStyle name="Null 2 35" xfId="32342"/>
    <cellStyle name="Null 2 35 2" xfId="32343"/>
    <cellStyle name="Null 2 36" xfId="32344"/>
    <cellStyle name="Null 2 36 2" xfId="32345"/>
    <cellStyle name="Null 2 37" xfId="32346"/>
    <cellStyle name="Null 2 37 2" xfId="32347"/>
    <cellStyle name="Null 2 38" xfId="32348"/>
    <cellStyle name="Null 2 38 2" xfId="32349"/>
    <cellStyle name="Null 2 39" xfId="32350"/>
    <cellStyle name="Null 2 39 2" xfId="32351"/>
    <cellStyle name="Null 2 4" xfId="32352"/>
    <cellStyle name="Null 2 4 10" xfId="32353"/>
    <cellStyle name="Null 2 4 10 2" xfId="32354"/>
    <cellStyle name="Null 2 4 11" xfId="32355"/>
    <cellStyle name="Null 2 4 11 2" xfId="32356"/>
    <cellStyle name="Null 2 4 12" xfId="32357"/>
    <cellStyle name="Null 2 4 12 2" xfId="32358"/>
    <cellStyle name="Null 2 4 13" xfId="32359"/>
    <cellStyle name="Null 2 4 13 2" xfId="32360"/>
    <cellStyle name="Null 2 4 14" xfId="32361"/>
    <cellStyle name="Null 2 4 14 2" xfId="32362"/>
    <cellStyle name="Null 2 4 15" xfId="32363"/>
    <cellStyle name="Null 2 4 15 2" xfId="32364"/>
    <cellStyle name="Null 2 4 16" xfId="32365"/>
    <cellStyle name="Null 2 4 16 2" xfId="32366"/>
    <cellStyle name="Null 2 4 17" xfId="32367"/>
    <cellStyle name="Null 2 4 17 2" xfId="32368"/>
    <cellStyle name="Null 2 4 18" xfId="32369"/>
    <cellStyle name="Null 2 4 18 2" xfId="32370"/>
    <cellStyle name="Null 2 4 19" xfId="32371"/>
    <cellStyle name="Null 2 4 19 2" xfId="32372"/>
    <cellStyle name="Null 2 4 2" xfId="32373"/>
    <cellStyle name="Null 2 4 2 2" xfId="32374"/>
    <cellStyle name="Null 2 4 2 2 2" xfId="32375"/>
    <cellStyle name="Null 2 4 2 3" xfId="32376"/>
    <cellStyle name="Null 2 4 2 3 2" xfId="32377"/>
    <cellStyle name="Null 2 4 2 4" xfId="32378"/>
    <cellStyle name="Null 2 4 2 4 2" xfId="32379"/>
    <cellStyle name="Null 2 4 2 5" xfId="32380"/>
    <cellStyle name="Null 2 4 2 5 2" xfId="32381"/>
    <cellStyle name="Null 2 4 2 6" xfId="32382"/>
    <cellStyle name="Null 2 4 2 6 2" xfId="32383"/>
    <cellStyle name="Null 2 4 2 7" xfId="32384"/>
    <cellStyle name="Null 2 4 2 7 2" xfId="32385"/>
    <cellStyle name="Null 2 4 2 8" xfId="32386"/>
    <cellStyle name="Null 2 4 20" xfId="32387"/>
    <cellStyle name="Null 2 4 20 2" xfId="32388"/>
    <cellStyle name="Null 2 4 21" xfId="32389"/>
    <cellStyle name="Null 2 4 21 2" xfId="32390"/>
    <cellStyle name="Null 2 4 22" xfId="32391"/>
    <cellStyle name="Null 2 4 22 2" xfId="32392"/>
    <cellStyle name="Null 2 4 23" xfId="32393"/>
    <cellStyle name="Null 2 4 23 2" xfId="32394"/>
    <cellStyle name="Null 2 4 24" xfId="32395"/>
    <cellStyle name="Null 2 4 24 2" xfId="32396"/>
    <cellStyle name="Null 2 4 25" xfId="32397"/>
    <cellStyle name="Null 2 4 25 2" xfId="32398"/>
    <cellStyle name="Null 2 4 26" xfId="32399"/>
    <cellStyle name="Null 2 4 26 2" xfId="32400"/>
    <cellStyle name="Null 2 4 27" xfId="32401"/>
    <cellStyle name="Null 2 4 27 2" xfId="32402"/>
    <cellStyle name="Null 2 4 28" xfId="32403"/>
    <cellStyle name="Null 2 4 28 2" xfId="32404"/>
    <cellStyle name="Null 2 4 29" xfId="32405"/>
    <cellStyle name="Null 2 4 29 2" xfId="32406"/>
    <cellStyle name="Null 2 4 3" xfId="32407"/>
    <cellStyle name="Null 2 4 3 2" xfId="32408"/>
    <cellStyle name="Null 2 4 3 2 2" xfId="32409"/>
    <cellStyle name="Null 2 4 3 3" xfId="32410"/>
    <cellStyle name="Null 2 4 3 3 2" xfId="32411"/>
    <cellStyle name="Null 2 4 3 4" xfId="32412"/>
    <cellStyle name="Null 2 4 3 4 2" xfId="32413"/>
    <cellStyle name="Null 2 4 3 5" xfId="32414"/>
    <cellStyle name="Null 2 4 3 5 2" xfId="32415"/>
    <cellStyle name="Null 2 4 3 6" xfId="32416"/>
    <cellStyle name="Null 2 4 3 6 2" xfId="32417"/>
    <cellStyle name="Null 2 4 3 7" xfId="32418"/>
    <cellStyle name="Null 2 4 30" xfId="32419"/>
    <cellStyle name="Null 2 4 30 2" xfId="32420"/>
    <cellStyle name="Null 2 4 31" xfId="32421"/>
    <cellStyle name="Null 2 4 31 2" xfId="32422"/>
    <cellStyle name="Null 2 4 32" xfId="32423"/>
    <cellStyle name="Null 2 4 32 2" xfId="32424"/>
    <cellStyle name="Null 2 4 33" xfId="32425"/>
    <cellStyle name="Null 2 4 33 2" xfId="32426"/>
    <cellStyle name="Null 2 4 34" xfId="32427"/>
    <cellStyle name="Null 2 4 35" xfId="32428"/>
    <cellStyle name="Null 2 4 36" xfId="32429"/>
    <cellStyle name="Null 2 4 37" xfId="32430"/>
    <cellStyle name="Null 2 4 38" xfId="32431"/>
    <cellStyle name="Null 2 4 4" xfId="32432"/>
    <cellStyle name="Null 2 4 4 2" xfId="32433"/>
    <cellStyle name="Null 2 4 4 2 2" xfId="32434"/>
    <cellStyle name="Null 2 4 4 3" xfId="32435"/>
    <cellStyle name="Null 2 4 4 3 2" xfId="32436"/>
    <cellStyle name="Null 2 4 4 4" xfId="32437"/>
    <cellStyle name="Null 2 4 4 4 2" xfId="32438"/>
    <cellStyle name="Null 2 4 4 5" xfId="32439"/>
    <cellStyle name="Null 2 4 4 5 2" xfId="32440"/>
    <cellStyle name="Null 2 4 4 6" xfId="32441"/>
    <cellStyle name="Null 2 4 4 6 2" xfId="32442"/>
    <cellStyle name="Null 2 4 4 7" xfId="32443"/>
    <cellStyle name="Null 2 4 5" xfId="32444"/>
    <cellStyle name="Null 2 4 5 2" xfId="32445"/>
    <cellStyle name="Null 2 4 6" xfId="32446"/>
    <cellStyle name="Null 2 4 6 2" xfId="32447"/>
    <cellStyle name="Null 2 4 7" xfId="32448"/>
    <cellStyle name="Null 2 4 7 2" xfId="32449"/>
    <cellStyle name="Null 2 4 8" xfId="32450"/>
    <cellStyle name="Null 2 4 8 2" xfId="32451"/>
    <cellStyle name="Null 2 4 9" xfId="32452"/>
    <cellStyle name="Null 2 4 9 2" xfId="32453"/>
    <cellStyle name="Null 2 40" xfId="32454"/>
    <cellStyle name="Null 2 41" xfId="32455"/>
    <cellStyle name="Null 2 42" xfId="32456"/>
    <cellStyle name="Null 2 43" xfId="32457"/>
    <cellStyle name="Null 2 44" xfId="32458"/>
    <cellStyle name="Null 2 45" xfId="32055"/>
    <cellStyle name="Null 2 46" xfId="2800"/>
    <cellStyle name="Null 2 5" xfId="32459"/>
    <cellStyle name="Null 2 5 10" xfId="32460"/>
    <cellStyle name="Null 2 5 10 2" xfId="32461"/>
    <cellStyle name="Null 2 5 11" xfId="32462"/>
    <cellStyle name="Null 2 5 11 2" xfId="32463"/>
    <cellStyle name="Null 2 5 12" xfId="32464"/>
    <cellStyle name="Null 2 5 12 2" xfId="32465"/>
    <cellStyle name="Null 2 5 13" xfId="32466"/>
    <cellStyle name="Null 2 5 13 2" xfId="32467"/>
    <cellStyle name="Null 2 5 14" xfId="32468"/>
    <cellStyle name="Null 2 5 14 2" xfId="32469"/>
    <cellStyle name="Null 2 5 15" xfId="32470"/>
    <cellStyle name="Null 2 5 15 2" xfId="32471"/>
    <cellStyle name="Null 2 5 16" xfId="32472"/>
    <cellStyle name="Null 2 5 16 2" xfId="32473"/>
    <cellStyle name="Null 2 5 17" xfId="32474"/>
    <cellStyle name="Null 2 5 17 2" xfId="32475"/>
    <cellStyle name="Null 2 5 18" xfId="32476"/>
    <cellStyle name="Null 2 5 18 2" xfId="32477"/>
    <cellStyle name="Null 2 5 19" xfId="32478"/>
    <cellStyle name="Null 2 5 19 2" xfId="32479"/>
    <cellStyle name="Null 2 5 2" xfId="32480"/>
    <cellStyle name="Null 2 5 2 2" xfId="32481"/>
    <cellStyle name="Null 2 5 2 2 2" xfId="32482"/>
    <cellStyle name="Null 2 5 2 3" xfId="32483"/>
    <cellStyle name="Null 2 5 2 3 2" xfId="32484"/>
    <cellStyle name="Null 2 5 2 4" xfId="32485"/>
    <cellStyle name="Null 2 5 2 4 2" xfId="32486"/>
    <cellStyle name="Null 2 5 2 5" xfId="32487"/>
    <cellStyle name="Null 2 5 2 5 2" xfId="32488"/>
    <cellStyle name="Null 2 5 2 6" xfId="32489"/>
    <cellStyle name="Null 2 5 2 6 2" xfId="32490"/>
    <cellStyle name="Null 2 5 2 7" xfId="32491"/>
    <cellStyle name="Null 2 5 2 7 2" xfId="32492"/>
    <cellStyle name="Null 2 5 2 8" xfId="32493"/>
    <cellStyle name="Null 2 5 20" xfId="32494"/>
    <cellStyle name="Null 2 5 20 2" xfId="32495"/>
    <cellStyle name="Null 2 5 21" xfId="32496"/>
    <cellStyle name="Null 2 5 21 2" xfId="32497"/>
    <cellStyle name="Null 2 5 22" xfId="32498"/>
    <cellStyle name="Null 2 5 22 2" xfId="32499"/>
    <cellStyle name="Null 2 5 23" xfId="32500"/>
    <cellStyle name="Null 2 5 23 2" xfId="32501"/>
    <cellStyle name="Null 2 5 24" xfId="32502"/>
    <cellStyle name="Null 2 5 24 2" xfId="32503"/>
    <cellStyle name="Null 2 5 25" xfId="32504"/>
    <cellStyle name="Null 2 5 25 2" xfId="32505"/>
    <cellStyle name="Null 2 5 26" xfId="32506"/>
    <cellStyle name="Null 2 5 26 2" xfId="32507"/>
    <cellStyle name="Null 2 5 27" xfId="32508"/>
    <cellStyle name="Null 2 5 27 2" xfId="32509"/>
    <cellStyle name="Null 2 5 28" xfId="32510"/>
    <cellStyle name="Null 2 5 28 2" xfId="32511"/>
    <cellStyle name="Null 2 5 29" xfId="32512"/>
    <cellStyle name="Null 2 5 29 2" xfId="32513"/>
    <cellStyle name="Null 2 5 3" xfId="32514"/>
    <cellStyle name="Null 2 5 3 2" xfId="32515"/>
    <cellStyle name="Null 2 5 3 2 2" xfId="32516"/>
    <cellStyle name="Null 2 5 3 3" xfId="32517"/>
    <cellStyle name="Null 2 5 3 3 2" xfId="32518"/>
    <cellStyle name="Null 2 5 3 4" xfId="32519"/>
    <cellStyle name="Null 2 5 3 4 2" xfId="32520"/>
    <cellStyle name="Null 2 5 3 5" xfId="32521"/>
    <cellStyle name="Null 2 5 3 5 2" xfId="32522"/>
    <cellStyle name="Null 2 5 3 6" xfId="32523"/>
    <cellStyle name="Null 2 5 3 6 2" xfId="32524"/>
    <cellStyle name="Null 2 5 3 7" xfId="32525"/>
    <cellStyle name="Null 2 5 30" xfId="32526"/>
    <cellStyle name="Null 2 5 30 2" xfId="32527"/>
    <cellStyle name="Null 2 5 31" xfId="32528"/>
    <cellStyle name="Null 2 5 31 2" xfId="32529"/>
    <cellStyle name="Null 2 5 32" xfId="32530"/>
    <cellStyle name="Null 2 5 32 2" xfId="32531"/>
    <cellStyle name="Null 2 5 33" xfId="32532"/>
    <cellStyle name="Null 2 5 33 2" xfId="32533"/>
    <cellStyle name="Null 2 5 34" xfId="32534"/>
    <cellStyle name="Null 2 5 35" xfId="32535"/>
    <cellStyle name="Null 2 5 36" xfId="32536"/>
    <cellStyle name="Null 2 5 37" xfId="32537"/>
    <cellStyle name="Null 2 5 38" xfId="32538"/>
    <cellStyle name="Null 2 5 4" xfId="32539"/>
    <cellStyle name="Null 2 5 4 2" xfId="32540"/>
    <cellStyle name="Null 2 5 4 2 2" xfId="32541"/>
    <cellStyle name="Null 2 5 4 3" xfId="32542"/>
    <cellStyle name="Null 2 5 4 3 2" xfId="32543"/>
    <cellStyle name="Null 2 5 4 4" xfId="32544"/>
    <cellStyle name="Null 2 5 4 4 2" xfId="32545"/>
    <cellStyle name="Null 2 5 4 5" xfId="32546"/>
    <cellStyle name="Null 2 5 4 5 2" xfId="32547"/>
    <cellStyle name="Null 2 5 4 6" xfId="32548"/>
    <cellStyle name="Null 2 5 4 6 2" xfId="32549"/>
    <cellStyle name="Null 2 5 4 7" xfId="32550"/>
    <cellStyle name="Null 2 5 5" xfId="32551"/>
    <cellStyle name="Null 2 5 5 2" xfId="32552"/>
    <cellStyle name="Null 2 5 6" xfId="32553"/>
    <cellStyle name="Null 2 5 6 2" xfId="32554"/>
    <cellStyle name="Null 2 5 7" xfId="32555"/>
    <cellStyle name="Null 2 5 7 2" xfId="32556"/>
    <cellStyle name="Null 2 5 8" xfId="32557"/>
    <cellStyle name="Null 2 5 8 2" xfId="32558"/>
    <cellStyle name="Null 2 5 9" xfId="32559"/>
    <cellStyle name="Null 2 5 9 2" xfId="32560"/>
    <cellStyle name="Null 2 6" xfId="32561"/>
    <cellStyle name="Null 2 6 10" xfId="32562"/>
    <cellStyle name="Null 2 6 10 2" xfId="32563"/>
    <cellStyle name="Null 2 6 11" xfId="32564"/>
    <cellStyle name="Null 2 6 11 2" xfId="32565"/>
    <cellStyle name="Null 2 6 12" xfId="32566"/>
    <cellStyle name="Null 2 6 12 2" xfId="32567"/>
    <cellStyle name="Null 2 6 13" xfId="32568"/>
    <cellStyle name="Null 2 6 13 2" xfId="32569"/>
    <cellStyle name="Null 2 6 14" xfId="32570"/>
    <cellStyle name="Null 2 6 14 2" xfId="32571"/>
    <cellStyle name="Null 2 6 15" xfId="32572"/>
    <cellStyle name="Null 2 6 15 2" xfId="32573"/>
    <cellStyle name="Null 2 6 16" xfId="32574"/>
    <cellStyle name="Null 2 6 16 2" xfId="32575"/>
    <cellStyle name="Null 2 6 17" xfId="32576"/>
    <cellStyle name="Null 2 6 17 2" xfId="32577"/>
    <cellStyle name="Null 2 6 18" xfId="32578"/>
    <cellStyle name="Null 2 6 18 2" xfId="32579"/>
    <cellStyle name="Null 2 6 19" xfId="32580"/>
    <cellStyle name="Null 2 6 19 2" xfId="32581"/>
    <cellStyle name="Null 2 6 2" xfId="32582"/>
    <cellStyle name="Null 2 6 2 2" xfId="32583"/>
    <cellStyle name="Null 2 6 2 2 2" xfId="32584"/>
    <cellStyle name="Null 2 6 2 3" xfId="32585"/>
    <cellStyle name="Null 2 6 2 3 2" xfId="32586"/>
    <cellStyle name="Null 2 6 2 4" xfId="32587"/>
    <cellStyle name="Null 2 6 2 4 2" xfId="32588"/>
    <cellStyle name="Null 2 6 2 5" xfId="32589"/>
    <cellStyle name="Null 2 6 2 5 2" xfId="32590"/>
    <cellStyle name="Null 2 6 2 6" xfId="32591"/>
    <cellStyle name="Null 2 6 2 6 2" xfId="32592"/>
    <cellStyle name="Null 2 6 2 7" xfId="32593"/>
    <cellStyle name="Null 2 6 20" xfId="32594"/>
    <cellStyle name="Null 2 6 20 2" xfId="32595"/>
    <cellStyle name="Null 2 6 21" xfId="32596"/>
    <cellStyle name="Null 2 6 21 2" xfId="32597"/>
    <cellStyle name="Null 2 6 22" xfId="32598"/>
    <cellStyle name="Null 2 6 22 2" xfId="32599"/>
    <cellStyle name="Null 2 6 23" xfId="32600"/>
    <cellStyle name="Null 2 6 23 2" xfId="32601"/>
    <cellStyle name="Null 2 6 24" xfId="32602"/>
    <cellStyle name="Null 2 6 24 2" xfId="32603"/>
    <cellStyle name="Null 2 6 25" xfId="32604"/>
    <cellStyle name="Null 2 6 25 2" xfId="32605"/>
    <cellStyle name="Null 2 6 26" xfId="32606"/>
    <cellStyle name="Null 2 6 26 2" xfId="32607"/>
    <cellStyle name="Null 2 6 27" xfId="32608"/>
    <cellStyle name="Null 2 6 27 2" xfId="32609"/>
    <cellStyle name="Null 2 6 28" xfId="32610"/>
    <cellStyle name="Null 2 6 28 2" xfId="32611"/>
    <cellStyle name="Null 2 6 29" xfId="32612"/>
    <cellStyle name="Null 2 6 29 2" xfId="32613"/>
    <cellStyle name="Null 2 6 3" xfId="32614"/>
    <cellStyle name="Null 2 6 3 2" xfId="32615"/>
    <cellStyle name="Null 2 6 3 2 2" xfId="32616"/>
    <cellStyle name="Null 2 6 3 3" xfId="32617"/>
    <cellStyle name="Null 2 6 3 3 2" xfId="32618"/>
    <cellStyle name="Null 2 6 3 4" xfId="32619"/>
    <cellStyle name="Null 2 6 3 4 2" xfId="32620"/>
    <cellStyle name="Null 2 6 3 5" xfId="32621"/>
    <cellStyle name="Null 2 6 3 5 2" xfId="32622"/>
    <cellStyle name="Null 2 6 3 6" xfId="32623"/>
    <cellStyle name="Null 2 6 3 6 2" xfId="32624"/>
    <cellStyle name="Null 2 6 3 7" xfId="32625"/>
    <cellStyle name="Null 2 6 30" xfId="32626"/>
    <cellStyle name="Null 2 6 30 2" xfId="32627"/>
    <cellStyle name="Null 2 6 31" xfId="32628"/>
    <cellStyle name="Null 2 6 31 2" xfId="32629"/>
    <cellStyle name="Null 2 6 32" xfId="32630"/>
    <cellStyle name="Null 2 6 32 2" xfId="32631"/>
    <cellStyle name="Null 2 6 33" xfId="32632"/>
    <cellStyle name="Null 2 6 34" xfId="32633"/>
    <cellStyle name="Null 2 6 35" xfId="32634"/>
    <cellStyle name="Null 2 6 36" xfId="32635"/>
    <cellStyle name="Null 2 6 37" xfId="32636"/>
    <cellStyle name="Null 2 6 4" xfId="32637"/>
    <cellStyle name="Null 2 6 4 2" xfId="32638"/>
    <cellStyle name="Null 2 6 5" xfId="32639"/>
    <cellStyle name="Null 2 6 5 2" xfId="32640"/>
    <cellStyle name="Null 2 6 6" xfId="32641"/>
    <cellStyle name="Null 2 6 6 2" xfId="32642"/>
    <cellStyle name="Null 2 6 7" xfId="32643"/>
    <cellStyle name="Null 2 6 7 2" xfId="32644"/>
    <cellStyle name="Null 2 6 8" xfId="32645"/>
    <cellStyle name="Null 2 6 8 2" xfId="32646"/>
    <cellStyle name="Null 2 6 9" xfId="32647"/>
    <cellStyle name="Null 2 6 9 2" xfId="32648"/>
    <cellStyle name="Null 2 7" xfId="32649"/>
    <cellStyle name="Null 2 7 10" xfId="32650"/>
    <cellStyle name="Null 2 7 10 2" xfId="32651"/>
    <cellStyle name="Null 2 7 11" xfId="32652"/>
    <cellStyle name="Null 2 7 11 2" xfId="32653"/>
    <cellStyle name="Null 2 7 12" xfId="32654"/>
    <cellStyle name="Null 2 7 12 2" xfId="32655"/>
    <cellStyle name="Null 2 7 13" xfId="32656"/>
    <cellStyle name="Null 2 7 13 2" xfId="32657"/>
    <cellStyle name="Null 2 7 14" xfId="32658"/>
    <cellStyle name="Null 2 7 14 2" xfId="32659"/>
    <cellStyle name="Null 2 7 15" xfId="32660"/>
    <cellStyle name="Null 2 7 15 2" xfId="32661"/>
    <cellStyle name="Null 2 7 16" xfId="32662"/>
    <cellStyle name="Null 2 7 16 2" xfId="32663"/>
    <cellStyle name="Null 2 7 17" xfId="32664"/>
    <cellStyle name="Null 2 7 17 2" xfId="32665"/>
    <cellStyle name="Null 2 7 18" xfId="32666"/>
    <cellStyle name="Null 2 7 18 2" xfId="32667"/>
    <cellStyle name="Null 2 7 19" xfId="32668"/>
    <cellStyle name="Null 2 7 19 2" xfId="32669"/>
    <cellStyle name="Null 2 7 2" xfId="32670"/>
    <cellStyle name="Null 2 7 2 2" xfId="32671"/>
    <cellStyle name="Null 2 7 2 2 2" xfId="32672"/>
    <cellStyle name="Null 2 7 2 3" xfId="32673"/>
    <cellStyle name="Null 2 7 2 3 2" xfId="32674"/>
    <cellStyle name="Null 2 7 2 4" xfId="32675"/>
    <cellStyle name="Null 2 7 2 4 2" xfId="32676"/>
    <cellStyle name="Null 2 7 2 5" xfId="32677"/>
    <cellStyle name="Null 2 7 2 5 2" xfId="32678"/>
    <cellStyle name="Null 2 7 2 6" xfId="32679"/>
    <cellStyle name="Null 2 7 2 6 2" xfId="32680"/>
    <cellStyle name="Null 2 7 2 7" xfId="32681"/>
    <cellStyle name="Null 2 7 20" xfId="32682"/>
    <cellStyle name="Null 2 7 20 2" xfId="32683"/>
    <cellStyle name="Null 2 7 21" xfId="32684"/>
    <cellStyle name="Null 2 7 21 2" xfId="32685"/>
    <cellStyle name="Null 2 7 22" xfId="32686"/>
    <cellStyle name="Null 2 7 22 2" xfId="32687"/>
    <cellStyle name="Null 2 7 23" xfId="32688"/>
    <cellStyle name="Null 2 7 23 2" xfId="32689"/>
    <cellStyle name="Null 2 7 24" xfId="32690"/>
    <cellStyle name="Null 2 7 24 2" xfId="32691"/>
    <cellStyle name="Null 2 7 25" xfId="32692"/>
    <cellStyle name="Null 2 7 25 2" xfId="32693"/>
    <cellStyle name="Null 2 7 26" xfId="32694"/>
    <cellStyle name="Null 2 7 26 2" xfId="32695"/>
    <cellStyle name="Null 2 7 27" xfId="32696"/>
    <cellStyle name="Null 2 7 27 2" xfId="32697"/>
    <cellStyle name="Null 2 7 28" xfId="32698"/>
    <cellStyle name="Null 2 7 28 2" xfId="32699"/>
    <cellStyle name="Null 2 7 29" xfId="32700"/>
    <cellStyle name="Null 2 7 29 2" xfId="32701"/>
    <cellStyle name="Null 2 7 3" xfId="32702"/>
    <cellStyle name="Null 2 7 3 2" xfId="32703"/>
    <cellStyle name="Null 2 7 3 2 2" xfId="32704"/>
    <cellStyle name="Null 2 7 3 3" xfId="32705"/>
    <cellStyle name="Null 2 7 3 3 2" xfId="32706"/>
    <cellStyle name="Null 2 7 3 4" xfId="32707"/>
    <cellStyle name="Null 2 7 3 4 2" xfId="32708"/>
    <cellStyle name="Null 2 7 3 5" xfId="32709"/>
    <cellStyle name="Null 2 7 3 5 2" xfId="32710"/>
    <cellStyle name="Null 2 7 3 6" xfId="32711"/>
    <cellStyle name="Null 2 7 3 6 2" xfId="32712"/>
    <cellStyle name="Null 2 7 3 7" xfId="32713"/>
    <cellStyle name="Null 2 7 30" xfId="32714"/>
    <cellStyle name="Null 2 7 30 2" xfId="32715"/>
    <cellStyle name="Null 2 7 31" xfId="32716"/>
    <cellStyle name="Null 2 7 31 2" xfId="32717"/>
    <cellStyle name="Null 2 7 32" xfId="32718"/>
    <cellStyle name="Null 2 7 32 2" xfId="32719"/>
    <cellStyle name="Null 2 7 33" xfId="32720"/>
    <cellStyle name="Null 2 7 34" xfId="32721"/>
    <cellStyle name="Null 2 7 35" xfId="32722"/>
    <cellStyle name="Null 2 7 36" xfId="32723"/>
    <cellStyle name="Null 2 7 37" xfId="32724"/>
    <cellStyle name="Null 2 7 4" xfId="32725"/>
    <cellStyle name="Null 2 7 4 2" xfId="32726"/>
    <cellStyle name="Null 2 7 5" xfId="32727"/>
    <cellStyle name="Null 2 7 5 2" xfId="32728"/>
    <cellStyle name="Null 2 7 6" xfId="32729"/>
    <cellStyle name="Null 2 7 6 2" xfId="32730"/>
    <cellStyle name="Null 2 7 7" xfId="32731"/>
    <cellStyle name="Null 2 7 7 2" xfId="32732"/>
    <cellStyle name="Null 2 7 8" xfId="32733"/>
    <cellStyle name="Null 2 7 8 2" xfId="32734"/>
    <cellStyle name="Null 2 7 9" xfId="32735"/>
    <cellStyle name="Null 2 7 9 2" xfId="32736"/>
    <cellStyle name="Null 2 8" xfId="32737"/>
    <cellStyle name="Null 2 8 10" xfId="32738"/>
    <cellStyle name="Null 2 8 10 2" xfId="32739"/>
    <cellStyle name="Null 2 8 11" xfId="32740"/>
    <cellStyle name="Null 2 8 11 2" xfId="32741"/>
    <cellStyle name="Null 2 8 12" xfId="32742"/>
    <cellStyle name="Null 2 8 12 2" xfId="32743"/>
    <cellStyle name="Null 2 8 13" xfId="32744"/>
    <cellStyle name="Null 2 8 13 2" xfId="32745"/>
    <cellStyle name="Null 2 8 14" xfId="32746"/>
    <cellStyle name="Null 2 8 14 2" xfId="32747"/>
    <cellStyle name="Null 2 8 15" xfId="32748"/>
    <cellStyle name="Null 2 8 15 2" xfId="32749"/>
    <cellStyle name="Null 2 8 16" xfId="32750"/>
    <cellStyle name="Null 2 8 16 2" xfId="32751"/>
    <cellStyle name="Null 2 8 17" xfId="32752"/>
    <cellStyle name="Null 2 8 17 2" xfId="32753"/>
    <cellStyle name="Null 2 8 18" xfId="32754"/>
    <cellStyle name="Null 2 8 18 2" xfId="32755"/>
    <cellStyle name="Null 2 8 19" xfId="32756"/>
    <cellStyle name="Null 2 8 19 2" xfId="32757"/>
    <cellStyle name="Null 2 8 2" xfId="32758"/>
    <cellStyle name="Null 2 8 2 2" xfId="32759"/>
    <cellStyle name="Null 2 8 2 2 2" xfId="32760"/>
    <cellStyle name="Null 2 8 2 3" xfId="32761"/>
    <cellStyle name="Null 2 8 2 3 2" xfId="32762"/>
    <cellStyle name="Null 2 8 2 4" xfId="32763"/>
    <cellStyle name="Null 2 8 2 4 2" xfId="32764"/>
    <cellStyle name="Null 2 8 2 5" xfId="32765"/>
    <cellStyle name="Null 2 8 2 5 2" xfId="32766"/>
    <cellStyle name="Null 2 8 2 6" xfId="32767"/>
    <cellStyle name="Null 2 8 2 6 2" xfId="32768"/>
    <cellStyle name="Null 2 8 2 7" xfId="32769"/>
    <cellStyle name="Null 2 8 20" xfId="32770"/>
    <cellStyle name="Null 2 8 20 2" xfId="32771"/>
    <cellStyle name="Null 2 8 21" xfId="32772"/>
    <cellStyle name="Null 2 8 21 2" xfId="32773"/>
    <cellStyle name="Null 2 8 22" xfId="32774"/>
    <cellStyle name="Null 2 8 22 2" xfId="32775"/>
    <cellStyle name="Null 2 8 23" xfId="32776"/>
    <cellStyle name="Null 2 8 23 2" xfId="32777"/>
    <cellStyle name="Null 2 8 24" xfId="32778"/>
    <cellStyle name="Null 2 8 24 2" xfId="32779"/>
    <cellStyle name="Null 2 8 25" xfId="32780"/>
    <cellStyle name="Null 2 8 25 2" xfId="32781"/>
    <cellStyle name="Null 2 8 26" xfId="32782"/>
    <cellStyle name="Null 2 8 26 2" xfId="32783"/>
    <cellStyle name="Null 2 8 27" xfId="32784"/>
    <cellStyle name="Null 2 8 27 2" xfId="32785"/>
    <cellStyle name="Null 2 8 28" xfId="32786"/>
    <cellStyle name="Null 2 8 28 2" xfId="32787"/>
    <cellStyle name="Null 2 8 29" xfId="32788"/>
    <cellStyle name="Null 2 8 29 2" xfId="32789"/>
    <cellStyle name="Null 2 8 3" xfId="32790"/>
    <cellStyle name="Null 2 8 3 2" xfId="32791"/>
    <cellStyle name="Null 2 8 3 2 2" xfId="32792"/>
    <cellStyle name="Null 2 8 3 3" xfId="32793"/>
    <cellStyle name="Null 2 8 3 3 2" xfId="32794"/>
    <cellStyle name="Null 2 8 3 4" xfId="32795"/>
    <cellStyle name="Null 2 8 3 4 2" xfId="32796"/>
    <cellStyle name="Null 2 8 3 5" xfId="32797"/>
    <cellStyle name="Null 2 8 3 5 2" xfId="32798"/>
    <cellStyle name="Null 2 8 3 6" xfId="32799"/>
    <cellStyle name="Null 2 8 3 6 2" xfId="32800"/>
    <cellStyle name="Null 2 8 3 7" xfId="32801"/>
    <cellStyle name="Null 2 8 30" xfId="32802"/>
    <cellStyle name="Null 2 8 30 2" xfId="32803"/>
    <cellStyle name="Null 2 8 31" xfId="32804"/>
    <cellStyle name="Null 2 8 31 2" xfId="32805"/>
    <cellStyle name="Null 2 8 32" xfId="32806"/>
    <cellStyle name="Null 2 8 32 2" xfId="32807"/>
    <cellStyle name="Null 2 8 33" xfId="32808"/>
    <cellStyle name="Null 2 8 34" xfId="32809"/>
    <cellStyle name="Null 2 8 35" xfId="32810"/>
    <cellStyle name="Null 2 8 36" xfId="32811"/>
    <cellStyle name="Null 2 8 37" xfId="32812"/>
    <cellStyle name="Null 2 8 4" xfId="32813"/>
    <cellStyle name="Null 2 8 4 2" xfId="32814"/>
    <cellStyle name="Null 2 8 5" xfId="32815"/>
    <cellStyle name="Null 2 8 5 2" xfId="32816"/>
    <cellStyle name="Null 2 8 6" xfId="32817"/>
    <cellStyle name="Null 2 8 6 2" xfId="32818"/>
    <cellStyle name="Null 2 8 7" xfId="32819"/>
    <cellStyle name="Null 2 8 7 2" xfId="32820"/>
    <cellStyle name="Null 2 8 8" xfId="32821"/>
    <cellStyle name="Null 2 8 8 2" xfId="32822"/>
    <cellStyle name="Null 2 8 9" xfId="32823"/>
    <cellStyle name="Null 2 8 9 2" xfId="32824"/>
    <cellStyle name="Null 2 9" xfId="32825"/>
    <cellStyle name="Null 2 9 10" xfId="32826"/>
    <cellStyle name="Null 2 9 10 2" xfId="32827"/>
    <cellStyle name="Null 2 9 11" xfId="32828"/>
    <cellStyle name="Null 2 9 11 2" xfId="32829"/>
    <cellStyle name="Null 2 9 12" xfId="32830"/>
    <cellStyle name="Null 2 9 12 2" xfId="32831"/>
    <cellStyle name="Null 2 9 13" xfId="32832"/>
    <cellStyle name="Null 2 9 13 2" xfId="32833"/>
    <cellStyle name="Null 2 9 14" xfId="32834"/>
    <cellStyle name="Null 2 9 14 2" xfId="32835"/>
    <cellStyle name="Null 2 9 15" xfId="32836"/>
    <cellStyle name="Null 2 9 15 2" xfId="32837"/>
    <cellStyle name="Null 2 9 16" xfId="32838"/>
    <cellStyle name="Null 2 9 16 2" xfId="32839"/>
    <cellStyle name="Null 2 9 17" xfId="32840"/>
    <cellStyle name="Null 2 9 17 2" xfId="32841"/>
    <cellStyle name="Null 2 9 18" xfId="32842"/>
    <cellStyle name="Null 2 9 18 2" xfId="32843"/>
    <cellStyle name="Null 2 9 19" xfId="32844"/>
    <cellStyle name="Null 2 9 19 2" xfId="32845"/>
    <cellStyle name="Null 2 9 2" xfId="32846"/>
    <cellStyle name="Null 2 9 2 2" xfId="32847"/>
    <cellStyle name="Null 2 9 2 2 2" xfId="32848"/>
    <cellStyle name="Null 2 9 2 3" xfId="32849"/>
    <cellStyle name="Null 2 9 2 3 2" xfId="32850"/>
    <cellStyle name="Null 2 9 2 4" xfId="32851"/>
    <cellStyle name="Null 2 9 2 4 2" xfId="32852"/>
    <cellStyle name="Null 2 9 2 5" xfId="32853"/>
    <cellStyle name="Null 2 9 2 5 2" xfId="32854"/>
    <cellStyle name="Null 2 9 2 6" xfId="32855"/>
    <cellStyle name="Null 2 9 2 6 2" xfId="32856"/>
    <cellStyle name="Null 2 9 2 7" xfId="32857"/>
    <cellStyle name="Null 2 9 20" xfId="32858"/>
    <cellStyle name="Null 2 9 20 2" xfId="32859"/>
    <cellStyle name="Null 2 9 21" xfId="32860"/>
    <cellStyle name="Null 2 9 21 2" xfId="32861"/>
    <cellStyle name="Null 2 9 22" xfId="32862"/>
    <cellStyle name="Null 2 9 22 2" xfId="32863"/>
    <cellStyle name="Null 2 9 23" xfId="32864"/>
    <cellStyle name="Null 2 9 23 2" xfId="32865"/>
    <cellStyle name="Null 2 9 24" xfId="32866"/>
    <cellStyle name="Null 2 9 24 2" xfId="32867"/>
    <cellStyle name="Null 2 9 25" xfId="32868"/>
    <cellStyle name="Null 2 9 25 2" xfId="32869"/>
    <cellStyle name="Null 2 9 26" xfId="32870"/>
    <cellStyle name="Null 2 9 26 2" xfId="32871"/>
    <cellStyle name="Null 2 9 27" xfId="32872"/>
    <cellStyle name="Null 2 9 27 2" xfId="32873"/>
    <cellStyle name="Null 2 9 28" xfId="32874"/>
    <cellStyle name="Null 2 9 28 2" xfId="32875"/>
    <cellStyle name="Null 2 9 29" xfId="32876"/>
    <cellStyle name="Null 2 9 29 2" xfId="32877"/>
    <cellStyle name="Null 2 9 3" xfId="32878"/>
    <cellStyle name="Null 2 9 3 2" xfId="32879"/>
    <cellStyle name="Null 2 9 3 2 2" xfId="32880"/>
    <cellStyle name="Null 2 9 3 3" xfId="32881"/>
    <cellStyle name="Null 2 9 3 3 2" xfId="32882"/>
    <cellStyle name="Null 2 9 3 4" xfId="32883"/>
    <cellStyle name="Null 2 9 3 4 2" xfId="32884"/>
    <cellStyle name="Null 2 9 3 5" xfId="32885"/>
    <cellStyle name="Null 2 9 3 5 2" xfId="32886"/>
    <cellStyle name="Null 2 9 3 6" xfId="32887"/>
    <cellStyle name="Null 2 9 3 6 2" xfId="32888"/>
    <cellStyle name="Null 2 9 3 7" xfId="32889"/>
    <cellStyle name="Null 2 9 30" xfId="32890"/>
    <cellStyle name="Null 2 9 30 2" xfId="32891"/>
    <cellStyle name="Null 2 9 31" xfId="32892"/>
    <cellStyle name="Null 2 9 31 2" xfId="32893"/>
    <cellStyle name="Null 2 9 32" xfId="32894"/>
    <cellStyle name="Null 2 9 32 2" xfId="32895"/>
    <cellStyle name="Null 2 9 33" xfId="32896"/>
    <cellStyle name="Null 2 9 34" xfId="32897"/>
    <cellStyle name="Null 2 9 35" xfId="32898"/>
    <cellStyle name="Null 2 9 36" xfId="32899"/>
    <cellStyle name="Null 2 9 37" xfId="32900"/>
    <cellStyle name="Null 2 9 4" xfId="32901"/>
    <cellStyle name="Null 2 9 4 2" xfId="32902"/>
    <cellStyle name="Null 2 9 5" xfId="32903"/>
    <cellStyle name="Null 2 9 5 2" xfId="32904"/>
    <cellStyle name="Null 2 9 6" xfId="32905"/>
    <cellStyle name="Null 2 9 6 2" xfId="32906"/>
    <cellStyle name="Null 2 9 7" xfId="32907"/>
    <cellStyle name="Null 2 9 7 2" xfId="32908"/>
    <cellStyle name="Null 2 9 8" xfId="32909"/>
    <cellStyle name="Null 2 9 8 2" xfId="32910"/>
    <cellStyle name="Null 2 9 9" xfId="32911"/>
    <cellStyle name="Null 2 9 9 2" xfId="32912"/>
    <cellStyle name="Null 20" xfId="32913"/>
    <cellStyle name="Null 20 2" xfId="32914"/>
    <cellStyle name="Null 21" xfId="32915"/>
    <cellStyle name="Null 21 2" xfId="32916"/>
    <cellStyle name="Null 22" xfId="32917"/>
    <cellStyle name="Null 22 2" xfId="32918"/>
    <cellStyle name="Null 23" xfId="32919"/>
    <cellStyle name="Null 23 2" xfId="32920"/>
    <cellStyle name="Null 24" xfId="32921"/>
    <cellStyle name="Null 24 2" xfId="32922"/>
    <cellStyle name="Null 25" xfId="32923"/>
    <cellStyle name="Null 26" xfId="32924"/>
    <cellStyle name="Null 27" xfId="53815"/>
    <cellStyle name="Null 28" xfId="32034"/>
    <cellStyle name="Null 29" xfId="2660"/>
    <cellStyle name="Null 3" xfId="255"/>
    <cellStyle name="Null 3 10" xfId="32926"/>
    <cellStyle name="Null 3 10 10" xfId="32927"/>
    <cellStyle name="Null 3 10 10 2" xfId="32928"/>
    <cellStyle name="Null 3 10 11" xfId="32929"/>
    <cellStyle name="Null 3 10 11 2" xfId="32930"/>
    <cellStyle name="Null 3 10 12" xfId="32931"/>
    <cellStyle name="Null 3 10 12 2" xfId="32932"/>
    <cellStyle name="Null 3 10 13" xfId="32933"/>
    <cellStyle name="Null 3 10 13 2" xfId="32934"/>
    <cellStyle name="Null 3 10 14" xfId="32935"/>
    <cellStyle name="Null 3 10 14 2" xfId="32936"/>
    <cellStyle name="Null 3 10 15" xfId="32937"/>
    <cellStyle name="Null 3 10 15 2" xfId="32938"/>
    <cellStyle name="Null 3 10 16" xfId="32939"/>
    <cellStyle name="Null 3 10 16 2" xfId="32940"/>
    <cellStyle name="Null 3 10 17" xfId="32941"/>
    <cellStyle name="Null 3 10 17 2" xfId="32942"/>
    <cellStyle name="Null 3 10 18" xfId="32943"/>
    <cellStyle name="Null 3 10 18 2" xfId="32944"/>
    <cellStyle name="Null 3 10 19" xfId="32945"/>
    <cellStyle name="Null 3 10 19 2" xfId="32946"/>
    <cellStyle name="Null 3 10 2" xfId="32947"/>
    <cellStyle name="Null 3 10 2 2" xfId="32948"/>
    <cellStyle name="Null 3 10 2 2 2" xfId="32949"/>
    <cellStyle name="Null 3 10 2 3" xfId="32950"/>
    <cellStyle name="Null 3 10 2 3 2" xfId="32951"/>
    <cellStyle name="Null 3 10 2 4" xfId="32952"/>
    <cellStyle name="Null 3 10 2 4 2" xfId="32953"/>
    <cellStyle name="Null 3 10 2 5" xfId="32954"/>
    <cellStyle name="Null 3 10 2 5 2" xfId="32955"/>
    <cellStyle name="Null 3 10 2 6" xfId="32956"/>
    <cellStyle name="Null 3 10 2 6 2" xfId="32957"/>
    <cellStyle name="Null 3 10 2 7" xfId="32958"/>
    <cellStyle name="Null 3 10 20" xfId="32959"/>
    <cellStyle name="Null 3 10 20 2" xfId="32960"/>
    <cellStyle name="Null 3 10 21" xfId="32961"/>
    <cellStyle name="Null 3 10 21 2" xfId="32962"/>
    <cellStyle name="Null 3 10 22" xfId="32963"/>
    <cellStyle name="Null 3 10 22 2" xfId="32964"/>
    <cellStyle name="Null 3 10 23" xfId="32965"/>
    <cellStyle name="Null 3 10 23 2" xfId="32966"/>
    <cellStyle name="Null 3 10 24" xfId="32967"/>
    <cellStyle name="Null 3 10 24 2" xfId="32968"/>
    <cellStyle name="Null 3 10 25" xfId="32969"/>
    <cellStyle name="Null 3 10 25 2" xfId="32970"/>
    <cellStyle name="Null 3 10 26" xfId="32971"/>
    <cellStyle name="Null 3 10 26 2" xfId="32972"/>
    <cellStyle name="Null 3 10 27" xfId="32973"/>
    <cellStyle name="Null 3 10 27 2" xfId="32974"/>
    <cellStyle name="Null 3 10 28" xfId="32975"/>
    <cellStyle name="Null 3 10 28 2" xfId="32976"/>
    <cellStyle name="Null 3 10 29" xfId="32977"/>
    <cellStyle name="Null 3 10 29 2" xfId="32978"/>
    <cellStyle name="Null 3 10 3" xfId="32979"/>
    <cellStyle name="Null 3 10 3 2" xfId="32980"/>
    <cellStyle name="Null 3 10 3 2 2" xfId="32981"/>
    <cellStyle name="Null 3 10 3 3" xfId="32982"/>
    <cellStyle name="Null 3 10 3 3 2" xfId="32983"/>
    <cellStyle name="Null 3 10 3 4" xfId="32984"/>
    <cellStyle name="Null 3 10 3 4 2" xfId="32985"/>
    <cellStyle name="Null 3 10 3 5" xfId="32986"/>
    <cellStyle name="Null 3 10 3 5 2" xfId="32987"/>
    <cellStyle name="Null 3 10 3 6" xfId="32988"/>
    <cellStyle name="Null 3 10 3 6 2" xfId="32989"/>
    <cellStyle name="Null 3 10 3 7" xfId="32990"/>
    <cellStyle name="Null 3 10 30" xfId="32991"/>
    <cellStyle name="Null 3 10 30 2" xfId="32992"/>
    <cellStyle name="Null 3 10 31" xfId="32993"/>
    <cellStyle name="Null 3 10 31 2" xfId="32994"/>
    <cellStyle name="Null 3 10 32" xfId="32995"/>
    <cellStyle name="Null 3 10 32 2" xfId="32996"/>
    <cellStyle name="Null 3 10 33" xfId="32997"/>
    <cellStyle name="Null 3 10 34" xfId="32998"/>
    <cellStyle name="Null 3 10 35" xfId="32999"/>
    <cellStyle name="Null 3 10 36" xfId="33000"/>
    <cellStyle name="Null 3 10 37" xfId="33001"/>
    <cellStyle name="Null 3 10 4" xfId="33002"/>
    <cellStyle name="Null 3 10 4 2" xfId="33003"/>
    <cellStyle name="Null 3 10 5" xfId="33004"/>
    <cellStyle name="Null 3 10 5 2" xfId="33005"/>
    <cellStyle name="Null 3 10 6" xfId="33006"/>
    <cellStyle name="Null 3 10 6 2" xfId="33007"/>
    <cellStyle name="Null 3 10 7" xfId="33008"/>
    <cellStyle name="Null 3 10 7 2" xfId="33009"/>
    <cellStyle name="Null 3 10 8" xfId="33010"/>
    <cellStyle name="Null 3 10 8 2" xfId="33011"/>
    <cellStyle name="Null 3 10 9" xfId="33012"/>
    <cellStyle name="Null 3 10 9 2" xfId="33013"/>
    <cellStyle name="Null 3 11" xfId="33014"/>
    <cellStyle name="Null 3 11 10" xfId="33015"/>
    <cellStyle name="Null 3 11 10 2" xfId="33016"/>
    <cellStyle name="Null 3 11 11" xfId="33017"/>
    <cellStyle name="Null 3 11 11 2" xfId="33018"/>
    <cellStyle name="Null 3 11 12" xfId="33019"/>
    <cellStyle name="Null 3 11 12 2" xfId="33020"/>
    <cellStyle name="Null 3 11 13" xfId="33021"/>
    <cellStyle name="Null 3 11 13 2" xfId="33022"/>
    <cellStyle name="Null 3 11 14" xfId="33023"/>
    <cellStyle name="Null 3 11 14 2" xfId="33024"/>
    <cellStyle name="Null 3 11 15" xfId="33025"/>
    <cellStyle name="Null 3 11 15 2" xfId="33026"/>
    <cellStyle name="Null 3 11 16" xfId="33027"/>
    <cellStyle name="Null 3 11 16 2" xfId="33028"/>
    <cellStyle name="Null 3 11 17" xfId="33029"/>
    <cellStyle name="Null 3 11 17 2" xfId="33030"/>
    <cellStyle name="Null 3 11 18" xfId="33031"/>
    <cellStyle name="Null 3 11 18 2" xfId="33032"/>
    <cellStyle name="Null 3 11 19" xfId="33033"/>
    <cellStyle name="Null 3 11 19 2" xfId="33034"/>
    <cellStyle name="Null 3 11 2" xfId="33035"/>
    <cellStyle name="Null 3 11 2 2" xfId="33036"/>
    <cellStyle name="Null 3 11 2 2 2" xfId="33037"/>
    <cellStyle name="Null 3 11 2 3" xfId="33038"/>
    <cellStyle name="Null 3 11 2 3 2" xfId="33039"/>
    <cellStyle name="Null 3 11 2 4" xfId="33040"/>
    <cellStyle name="Null 3 11 2 4 2" xfId="33041"/>
    <cellStyle name="Null 3 11 2 5" xfId="33042"/>
    <cellStyle name="Null 3 11 2 5 2" xfId="33043"/>
    <cellStyle name="Null 3 11 2 6" xfId="33044"/>
    <cellStyle name="Null 3 11 2 6 2" xfId="33045"/>
    <cellStyle name="Null 3 11 2 7" xfId="33046"/>
    <cellStyle name="Null 3 11 20" xfId="33047"/>
    <cellStyle name="Null 3 11 20 2" xfId="33048"/>
    <cellStyle name="Null 3 11 21" xfId="33049"/>
    <cellStyle name="Null 3 11 21 2" xfId="33050"/>
    <cellStyle name="Null 3 11 22" xfId="33051"/>
    <cellStyle name="Null 3 11 22 2" xfId="33052"/>
    <cellStyle name="Null 3 11 23" xfId="33053"/>
    <cellStyle name="Null 3 11 23 2" xfId="33054"/>
    <cellStyle name="Null 3 11 24" xfId="33055"/>
    <cellStyle name="Null 3 11 24 2" xfId="33056"/>
    <cellStyle name="Null 3 11 25" xfId="33057"/>
    <cellStyle name="Null 3 11 25 2" xfId="33058"/>
    <cellStyle name="Null 3 11 26" xfId="33059"/>
    <cellStyle name="Null 3 11 26 2" xfId="33060"/>
    <cellStyle name="Null 3 11 27" xfId="33061"/>
    <cellStyle name="Null 3 11 27 2" xfId="33062"/>
    <cellStyle name="Null 3 11 28" xfId="33063"/>
    <cellStyle name="Null 3 11 28 2" xfId="33064"/>
    <cellStyle name="Null 3 11 29" xfId="33065"/>
    <cellStyle name="Null 3 11 29 2" xfId="33066"/>
    <cellStyle name="Null 3 11 3" xfId="33067"/>
    <cellStyle name="Null 3 11 3 2" xfId="33068"/>
    <cellStyle name="Null 3 11 3 2 2" xfId="33069"/>
    <cellStyle name="Null 3 11 3 3" xfId="33070"/>
    <cellStyle name="Null 3 11 3 3 2" xfId="33071"/>
    <cellStyle name="Null 3 11 3 4" xfId="33072"/>
    <cellStyle name="Null 3 11 3 4 2" xfId="33073"/>
    <cellStyle name="Null 3 11 3 5" xfId="33074"/>
    <cellStyle name="Null 3 11 3 5 2" xfId="33075"/>
    <cellStyle name="Null 3 11 3 6" xfId="33076"/>
    <cellStyle name="Null 3 11 3 6 2" xfId="33077"/>
    <cellStyle name="Null 3 11 3 7" xfId="33078"/>
    <cellStyle name="Null 3 11 30" xfId="33079"/>
    <cellStyle name="Null 3 11 30 2" xfId="33080"/>
    <cellStyle name="Null 3 11 31" xfId="33081"/>
    <cellStyle name="Null 3 11 31 2" xfId="33082"/>
    <cellStyle name="Null 3 11 32" xfId="33083"/>
    <cellStyle name="Null 3 11 32 2" xfId="33084"/>
    <cellStyle name="Null 3 11 33" xfId="33085"/>
    <cellStyle name="Null 3 11 34" xfId="33086"/>
    <cellStyle name="Null 3 11 35" xfId="33087"/>
    <cellStyle name="Null 3 11 36" xfId="33088"/>
    <cellStyle name="Null 3 11 37" xfId="33089"/>
    <cellStyle name="Null 3 11 4" xfId="33090"/>
    <cellStyle name="Null 3 11 4 2" xfId="33091"/>
    <cellStyle name="Null 3 11 5" xfId="33092"/>
    <cellStyle name="Null 3 11 5 2" xfId="33093"/>
    <cellStyle name="Null 3 11 6" xfId="33094"/>
    <cellStyle name="Null 3 11 6 2" xfId="33095"/>
    <cellStyle name="Null 3 11 7" xfId="33096"/>
    <cellStyle name="Null 3 11 7 2" xfId="33097"/>
    <cellStyle name="Null 3 11 8" xfId="33098"/>
    <cellStyle name="Null 3 11 8 2" xfId="33099"/>
    <cellStyle name="Null 3 11 9" xfId="33100"/>
    <cellStyle name="Null 3 11 9 2" xfId="33101"/>
    <cellStyle name="Null 3 12" xfId="33102"/>
    <cellStyle name="Null 3 12 2" xfId="33103"/>
    <cellStyle name="Null 3 13" xfId="33104"/>
    <cellStyle name="Null 3 13 2" xfId="33105"/>
    <cellStyle name="Null 3 14" xfId="33106"/>
    <cellStyle name="Null 3 14 2" xfId="33107"/>
    <cellStyle name="Null 3 15" xfId="33108"/>
    <cellStyle name="Null 3 15 2" xfId="33109"/>
    <cellStyle name="Null 3 16" xfId="33110"/>
    <cellStyle name="Null 3 16 2" xfId="33111"/>
    <cellStyle name="Null 3 17" xfId="33112"/>
    <cellStyle name="Null 3 17 2" xfId="33113"/>
    <cellStyle name="Null 3 18" xfId="33114"/>
    <cellStyle name="Null 3 18 2" xfId="33115"/>
    <cellStyle name="Null 3 19" xfId="33116"/>
    <cellStyle name="Null 3 19 2" xfId="33117"/>
    <cellStyle name="Null 3 2" xfId="489"/>
    <cellStyle name="Null 3 2 10" xfId="33119"/>
    <cellStyle name="Null 3 2 10 2" xfId="33120"/>
    <cellStyle name="Null 3 2 11" xfId="33121"/>
    <cellStyle name="Null 3 2 11 2" xfId="33122"/>
    <cellStyle name="Null 3 2 12" xfId="33123"/>
    <cellStyle name="Null 3 2 12 2" xfId="33124"/>
    <cellStyle name="Null 3 2 13" xfId="33125"/>
    <cellStyle name="Null 3 2 13 2" xfId="33126"/>
    <cellStyle name="Null 3 2 14" xfId="33127"/>
    <cellStyle name="Null 3 2 14 2" xfId="33128"/>
    <cellStyle name="Null 3 2 15" xfId="33129"/>
    <cellStyle name="Null 3 2 15 2" xfId="33130"/>
    <cellStyle name="Null 3 2 16" xfId="33131"/>
    <cellStyle name="Null 3 2 16 2" xfId="33132"/>
    <cellStyle name="Null 3 2 17" xfId="33133"/>
    <cellStyle name="Null 3 2 17 2" xfId="33134"/>
    <cellStyle name="Null 3 2 18" xfId="33135"/>
    <cellStyle name="Null 3 2 18 2" xfId="33136"/>
    <cellStyle name="Null 3 2 19" xfId="33137"/>
    <cellStyle name="Null 3 2 19 2" xfId="33138"/>
    <cellStyle name="Null 3 2 2" xfId="4507"/>
    <cellStyle name="Null 3 2 2 2" xfId="33140"/>
    <cellStyle name="Null 3 2 2 2 2" xfId="33141"/>
    <cellStyle name="Null 3 2 2 3" xfId="33142"/>
    <cellStyle name="Null 3 2 2 3 2" xfId="33143"/>
    <cellStyle name="Null 3 2 2 4" xfId="33144"/>
    <cellStyle name="Null 3 2 2 4 2" xfId="33145"/>
    <cellStyle name="Null 3 2 2 5" xfId="33146"/>
    <cellStyle name="Null 3 2 2 5 2" xfId="33147"/>
    <cellStyle name="Null 3 2 2 6" xfId="33148"/>
    <cellStyle name="Null 3 2 2 6 2" xfId="33149"/>
    <cellStyle name="Null 3 2 2 7" xfId="33150"/>
    <cellStyle name="Null 3 2 2 7 2" xfId="33151"/>
    <cellStyle name="Null 3 2 2 8" xfId="33152"/>
    <cellStyle name="Null 3 2 2 9" xfId="33139"/>
    <cellStyle name="Null 3 2 20" xfId="33153"/>
    <cellStyle name="Null 3 2 20 2" xfId="33154"/>
    <cellStyle name="Null 3 2 21" xfId="33155"/>
    <cellStyle name="Null 3 2 21 2" xfId="33156"/>
    <cellStyle name="Null 3 2 22" xfId="33157"/>
    <cellStyle name="Null 3 2 22 2" xfId="33158"/>
    <cellStyle name="Null 3 2 23" xfId="33159"/>
    <cellStyle name="Null 3 2 23 2" xfId="33160"/>
    <cellStyle name="Null 3 2 24" xfId="33161"/>
    <cellStyle name="Null 3 2 24 2" xfId="33162"/>
    <cellStyle name="Null 3 2 25" xfId="33163"/>
    <cellStyle name="Null 3 2 25 2" xfId="33164"/>
    <cellStyle name="Null 3 2 26" xfId="33165"/>
    <cellStyle name="Null 3 2 26 2" xfId="33166"/>
    <cellStyle name="Null 3 2 27" xfId="33167"/>
    <cellStyle name="Null 3 2 27 2" xfId="33168"/>
    <cellStyle name="Null 3 2 28" xfId="33169"/>
    <cellStyle name="Null 3 2 28 2" xfId="33170"/>
    <cellStyle name="Null 3 2 29" xfId="33171"/>
    <cellStyle name="Null 3 2 29 2" xfId="33172"/>
    <cellStyle name="Null 3 2 3" xfId="33173"/>
    <cellStyle name="Null 3 2 3 2" xfId="33174"/>
    <cellStyle name="Null 3 2 3 2 2" xfId="33175"/>
    <cellStyle name="Null 3 2 3 3" xfId="33176"/>
    <cellStyle name="Null 3 2 3 3 2" xfId="33177"/>
    <cellStyle name="Null 3 2 3 4" xfId="33178"/>
    <cellStyle name="Null 3 2 3 4 2" xfId="33179"/>
    <cellStyle name="Null 3 2 3 5" xfId="33180"/>
    <cellStyle name="Null 3 2 3 5 2" xfId="33181"/>
    <cellStyle name="Null 3 2 3 6" xfId="33182"/>
    <cellStyle name="Null 3 2 3 6 2" xfId="33183"/>
    <cellStyle name="Null 3 2 3 7" xfId="33184"/>
    <cellStyle name="Null 3 2 30" xfId="33185"/>
    <cellStyle name="Null 3 2 30 2" xfId="33186"/>
    <cellStyle name="Null 3 2 31" xfId="33187"/>
    <cellStyle name="Null 3 2 31 2" xfId="33188"/>
    <cellStyle name="Null 3 2 32" xfId="33189"/>
    <cellStyle name="Null 3 2 32 2" xfId="33190"/>
    <cellStyle name="Null 3 2 33" xfId="33191"/>
    <cellStyle name="Null 3 2 33 2" xfId="33192"/>
    <cellStyle name="Null 3 2 34" xfId="33193"/>
    <cellStyle name="Null 3 2 35" xfId="33194"/>
    <cellStyle name="Null 3 2 36" xfId="33195"/>
    <cellStyle name="Null 3 2 37" xfId="33196"/>
    <cellStyle name="Null 3 2 38" xfId="33197"/>
    <cellStyle name="Null 3 2 39" xfId="33118"/>
    <cellStyle name="Null 3 2 4" xfId="33198"/>
    <cellStyle name="Null 3 2 4 2" xfId="33199"/>
    <cellStyle name="Null 3 2 4 2 2" xfId="33200"/>
    <cellStyle name="Null 3 2 4 3" xfId="33201"/>
    <cellStyle name="Null 3 2 4 3 2" xfId="33202"/>
    <cellStyle name="Null 3 2 4 4" xfId="33203"/>
    <cellStyle name="Null 3 2 4 4 2" xfId="33204"/>
    <cellStyle name="Null 3 2 4 5" xfId="33205"/>
    <cellStyle name="Null 3 2 4 5 2" xfId="33206"/>
    <cellStyle name="Null 3 2 4 6" xfId="33207"/>
    <cellStyle name="Null 3 2 4 6 2" xfId="33208"/>
    <cellStyle name="Null 3 2 4 7" xfId="33209"/>
    <cellStyle name="Null 3 2 40" xfId="3006"/>
    <cellStyle name="Null 3 2 5" xfId="33210"/>
    <cellStyle name="Null 3 2 5 2" xfId="33211"/>
    <cellStyle name="Null 3 2 6" xfId="33212"/>
    <cellStyle name="Null 3 2 6 2" xfId="33213"/>
    <cellStyle name="Null 3 2 7" xfId="33214"/>
    <cellStyle name="Null 3 2 7 2" xfId="33215"/>
    <cellStyle name="Null 3 2 8" xfId="33216"/>
    <cellStyle name="Null 3 2 8 2" xfId="33217"/>
    <cellStyle name="Null 3 2 9" xfId="33218"/>
    <cellStyle name="Null 3 2 9 2" xfId="33219"/>
    <cellStyle name="Null 3 20" xfId="33220"/>
    <cellStyle name="Null 3 20 2" xfId="33221"/>
    <cellStyle name="Null 3 21" xfId="33222"/>
    <cellStyle name="Null 3 21 2" xfId="33223"/>
    <cellStyle name="Null 3 22" xfId="33224"/>
    <cellStyle name="Null 3 22 2" xfId="33225"/>
    <cellStyle name="Null 3 23" xfId="33226"/>
    <cellStyle name="Null 3 23 2" xfId="33227"/>
    <cellStyle name="Null 3 24" xfId="33228"/>
    <cellStyle name="Null 3 24 2" xfId="33229"/>
    <cellStyle name="Null 3 25" xfId="33230"/>
    <cellStyle name="Null 3 25 2" xfId="33231"/>
    <cellStyle name="Null 3 26" xfId="33232"/>
    <cellStyle name="Null 3 26 2" xfId="33233"/>
    <cellStyle name="Null 3 27" xfId="33234"/>
    <cellStyle name="Null 3 27 2" xfId="33235"/>
    <cellStyle name="Null 3 28" xfId="33236"/>
    <cellStyle name="Null 3 28 2" xfId="33237"/>
    <cellStyle name="Null 3 29" xfId="33238"/>
    <cellStyle name="Null 3 29 2" xfId="33239"/>
    <cellStyle name="Null 3 3" xfId="4399"/>
    <cellStyle name="Null 3 3 10" xfId="33241"/>
    <cellStyle name="Null 3 3 10 2" xfId="33242"/>
    <cellStyle name="Null 3 3 11" xfId="33243"/>
    <cellStyle name="Null 3 3 11 2" xfId="33244"/>
    <cellStyle name="Null 3 3 12" xfId="33245"/>
    <cellStyle name="Null 3 3 12 2" xfId="33246"/>
    <cellStyle name="Null 3 3 13" xfId="33247"/>
    <cellStyle name="Null 3 3 13 2" xfId="33248"/>
    <cellStyle name="Null 3 3 14" xfId="33249"/>
    <cellStyle name="Null 3 3 14 2" xfId="33250"/>
    <cellStyle name="Null 3 3 15" xfId="33251"/>
    <cellStyle name="Null 3 3 15 2" xfId="33252"/>
    <cellStyle name="Null 3 3 16" xfId="33253"/>
    <cellStyle name="Null 3 3 16 2" xfId="33254"/>
    <cellStyle name="Null 3 3 17" xfId="33255"/>
    <cellStyle name="Null 3 3 17 2" xfId="33256"/>
    <cellStyle name="Null 3 3 18" xfId="33257"/>
    <cellStyle name="Null 3 3 18 2" xfId="33258"/>
    <cellStyle name="Null 3 3 19" xfId="33259"/>
    <cellStyle name="Null 3 3 19 2" xfId="33260"/>
    <cellStyle name="Null 3 3 2" xfId="33261"/>
    <cellStyle name="Null 3 3 2 2" xfId="33262"/>
    <cellStyle name="Null 3 3 2 2 2" xfId="33263"/>
    <cellStyle name="Null 3 3 2 3" xfId="33264"/>
    <cellStyle name="Null 3 3 2 3 2" xfId="33265"/>
    <cellStyle name="Null 3 3 2 4" xfId="33266"/>
    <cellStyle name="Null 3 3 2 4 2" xfId="33267"/>
    <cellStyle name="Null 3 3 2 5" xfId="33268"/>
    <cellStyle name="Null 3 3 2 5 2" xfId="33269"/>
    <cellStyle name="Null 3 3 2 6" xfId="33270"/>
    <cellStyle name="Null 3 3 2 6 2" xfId="33271"/>
    <cellStyle name="Null 3 3 2 7" xfId="33272"/>
    <cellStyle name="Null 3 3 2 7 2" xfId="33273"/>
    <cellStyle name="Null 3 3 2 8" xfId="33274"/>
    <cellStyle name="Null 3 3 20" xfId="33275"/>
    <cellStyle name="Null 3 3 20 2" xfId="33276"/>
    <cellStyle name="Null 3 3 21" xfId="33277"/>
    <cellStyle name="Null 3 3 21 2" xfId="33278"/>
    <cellStyle name="Null 3 3 22" xfId="33279"/>
    <cellStyle name="Null 3 3 22 2" xfId="33280"/>
    <cellStyle name="Null 3 3 23" xfId="33281"/>
    <cellStyle name="Null 3 3 23 2" xfId="33282"/>
    <cellStyle name="Null 3 3 24" xfId="33283"/>
    <cellStyle name="Null 3 3 24 2" xfId="33284"/>
    <cellStyle name="Null 3 3 25" xfId="33285"/>
    <cellStyle name="Null 3 3 25 2" xfId="33286"/>
    <cellStyle name="Null 3 3 26" xfId="33287"/>
    <cellStyle name="Null 3 3 26 2" xfId="33288"/>
    <cellStyle name="Null 3 3 27" xfId="33289"/>
    <cellStyle name="Null 3 3 27 2" xfId="33290"/>
    <cellStyle name="Null 3 3 28" xfId="33291"/>
    <cellStyle name="Null 3 3 28 2" xfId="33292"/>
    <cellStyle name="Null 3 3 29" xfId="33293"/>
    <cellStyle name="Null 3 3 29 2" xfId="33294"/>
    <cellStyle name="Null 3 3 3" xfId="33295"/>
    <cellStyle name="Null 3 3 3 2" xfId="33296"/>
    <cellStyle name="Null 3 3 3 2 2" xfId="33297"/>
    <cellStyle name="Null 3 3 3 3" xfId="33298"/>
    <cellStyle name="Null 3 3 3 3 2" xfId="33299"/>
    <cellStyle name="Null 3 3 3 4" xfId="33300"/>
    <cellStyle name="Null 3 3 3 4 2" xfId="33301"/>
    <cellStyle name="Null 3 3 3 5" xfId="33302"/>
    <cellStyle name="Null 3 3 3 5 2" xfId="33303"/>
    <cellStyle name="Null 3 3 3 6" xfId="33304"/>
    <cellStyle name="Null 3 3 3 6 2" xfId="33305"/>
    <cellStyle name="Null 3 3 3 7" xfId="33306"/>
    <cellStyle name="Null 3 3 30" xfId="33307"/>
    <cellStyle name="Null 3 3 30 2" xfId="33308"/>
    <cellStyle name="Null 3 3 31" xfId="33309"/>
    <cellStyle name="Null 3 3 31 2" xfId="33310"/>
    <cellStyle name="Null 3 3 32" xfId="33311"/>
    <cellStyle name="Null 3 3 32 2" xfId="33312"/>
    <cellStyle name="Null 3 3 33" xfId="33313"/>
    <cellStyle name="Null 3 3 33 2" xfId="33314"/>
    <cellStyle name="Null 3 3 34" xfId="33315"/>
    <cellStyle name="Null 3 3 35" xfId="33316"/>
    <cellStyle name="Null 3 3 36" xfId="33317"/>
    <cellStyle name="Null 3 3 37" xfId="33318"/>
    <cellStyle name="Null 3 3 38" xfId="33319"/>
    <cellStyle name="Null 3 3 39" xfId="33240"/>
    <cellStyle name="Null 3 3 4" xfId="33320"/>
    <cellStyle name="Null 3 3 4 2" xfId="33321"/>
    <cellStyle name="Null 3 3 4 2 2" xfId="33322"/>
    <cellStyle name="Null 3 3 4 3" xfId="33323"/>
    <cellStyle name="Null 3 3 4 3 2" xfId="33324"/>
    <cellStyle name="Null 3 3 4 4" xfId="33325"/>
    <cellStyle name="Null 3 3 4 4 2" xfId="33326"/>
    <cellStyle name="Null 3 3 4 5" xfId="33327"/>
    <cellStyle name="Null 3 3 4 5 2" xfId="33328"/>
    <cellStyle name="Null 3 3 4 6" xfId="33329"/>
    <cellStyle name="Null 3 3 4 6 2" xfId="33330"/>
    <cellStyle name="Null 3 3 4 7" xfId="33331"/>
    <cellStyle name="Null 3 3 5" xfId="33332"/>
    <cellStyle name="Null 3 3 5 2" xfId="33333"/>
    <cellStyle name="Null 3 3 6" xfId="33334"/>
    <cellStyle name="Null 3 3 6 2" xfId="33335"/>
    <cellStyle name="Null 3 3 7" xfId="33336"/>
    <cellStyle name="Null 3 3 7 2" xfId="33337"/>
    <cellStyle name="Null 3 3 8" xfId="33338"/>
    <cellStyle name="Null 3 3 8 2" xfId="33339"/>
    <cellStyle name="Null 3 3 9" xfId="33340"/>
    <cellStyle name="Null 3 3 9 2" xfId="33341"/>
    <cellStyle name="Null 3 30" xfId="33342"/>
    <cellStyle name="Null 3 31" xfId="33343"/>
    <cellStyle name="Null 3 32" xfId="33344"/>
    <cellStyle name="Null 3 33" xfId="32925"/>
    <cellStyle name="Null 3 34" xfId="2806"/>
    <cellStyle name="Null 3 4" xfId="33345"/>
    <cellStyle name="Null 3 4 10" xfId="33346"/>
    <cellStyle name="Null 3 4 10 2" xfId="33347"/>
    <cellStyle name="Null 3 4 11" xfId="33348"/>
    <cellStyle name="Null 3 4 11 2" xfId="33349"/>
    <cellStyle name="Null 3 4 12" xfId="33350"/>
    <cellStyle name="Null 3 4 12 2" xfId="33351"/>
    <cellStyle name="Null 3 4 13" xfId="33352"/>
    <cellStyle name="Null 3 4 13 2" xfId="33353"/>
    <cellStyle name="Null 3 4 14" xfId="33354"/>
    <cellStyle name="Null 3 4 14 2" xfId="33355"/>
    <cellStyle name="Null 3 4 15" xfId="33356"/>
    <cellStyle name="Null 3 4 15 2" xfId="33357"/>
    <cellStyle name="Null 3 4 16" xfId="33358"/>
    <cellStyle name="Null 3 4 16 2" xfId="33359"/>
    <cellStyle name="Null 3 4 17" xfId="33360"/>
    <cellStyle name="Null 3 4 17 2" xfId="33361"/>
    <cellStyle name="Null 3 4 18" xfId="33362"/>
    <cellStyle name="Null 3 4 18 2" xfId="33363"/>
    <cellStyle name="Null 3 4 19" xfId="33364"/>
    <cellStyle name="Null 3 4 19 2" xfId="33365"/>
    <cellStyle name="Null 3 4 2" xfId="33366"/>
    <cellStyle name="Null 3 4 2 2" xfId="33367"/>
    <cellStyle name="Null 3 4 2 2 2" xfId="33368"/>
    <cellStyle name="Null 3 4 2 3" xfId="33369"/>
    <cellStyle name="Null 3 4 2 3 2" xfId="33370"/>
    <cellStyle name="Null 3 4 2 4" xfId="33371"/>
    <cellStyle name="Null 3 4 2 4 2" xfId="33372"/>
    <cellStyle name="Null 3 4 2 5" xfId="33373"/>
    <cellStyle name="Null 3 4 2 5 2" xfId="33374"/>
    <cellStyle name="Null 3 4 2 6" xfId="33375"/>
    <cellStyle name="Null 3 4 2 6 2" xfId="33376"/>
    <cellStyle name="Null 3 4 2 7" xfId="33377"/>
    <cellStyle name="Null 3 4 2 7 2" xfId="33378"/>
    <cellStyle name="Null 3 4 2 8" xfId="33379"/>
    <cellStyle name="Null 3 4 20" xfId="33380"/>
    <cellStyle name="Null 3 4 20 2" xfId="33381"/>
    <cellStyle name="Null 3 4 21" xfId="33382"/>
    <cellStyle name="Null 3 4 21 2" xfId="33383"/>
    <cellStyle name="Null 3 4 22" xfId="33384"/>
    <cellStyle name="Null 3 4 22 2" xfId="33385"/>
    <cellStyle name="Null 3 4 23" xfId="33386"/>
    <cellStyle name="Null 3 4 23 2" xfId="33387"/>
    <cellStyle name="Null 3 4 24" xfId="33388"/>
    <cellStyle name="Null 3 4 24 2" xfId="33389"/>
    <cellStyle name="Null 3 4 25" xfId="33390"/>
    <cellStyle name="Null 3 4 25 2" xfId="33391"/>
    <cellStyle name="Null 3 4 26" xfId="33392"/>
    <cellStyle name="Null 3 4 26 2" xfId="33393"/>
    <cellStyle name="Null 3 4 27" xfId="33394"/>
    <cellStyle name="Null 3 4 27 2" xfId="33395"/>
    <cellStyle name="Null 3 4 28" xfId="33396"/>
    <cellStyle name="Null 3 4 28 2" xfId="33397"/>
    <cellStyle name="Null 3 4 29" xfId="33398"/>
    <cellStyle name="Null 3 4 29 2" xfId="33399"/>
    <cellStyle name="Null 3 4 3" xfId="33400"/>
    <cellStyle name="Null 3 4 3 2" xfId="33401"/>
    <cellStyle name="Null 3 4 3 2 2" xfId="33402"/>
    <cellStyle name="Null 3 4 3 3" xfId="33403"/>
    <cellStyle name="Null 3 4 3 3 2" xfId="33404"/>
    <cellStyle name="Null 3 4 3 4" xfId="33405"/>
    <cellStyle name="Null 3 4 3 4 2" xfId="33406"/>
    <cellStyle name="Null 3 4 3 5" xfId="33407"/>
    <cellStyle name="Null 3 4 3 5 2" xfId="33408"/>
    <cellStyle name="Null 3 4 3 6" xfId="33409"/>
    <cellStyle name="Null 3 4 3 6 2" xfId="33410"/>
    <cellStyle name="Null 3 4 3 7" xfId="33411"/>
    <cellStyle name="Null 3 4 30" xfId="33412"/>
    <cellStyle name="Null 3 4 30 2" xfId="33413"/>
    <cellStyle name="Null 3 4 31" xfId="33414"/>
    <cellStyle name="Null 3 4 31 2" xfId="33415"/>
    <cellStyle name="Null 3 4 32" xfId="33416"/>
    <cellStyle name="Null 3 4 32 2" xfId="33417"/>
    <cellStyle name="Null 3 4 33" xfId="33418"/>
    <cellStyle name="Null 3 4 33 2" xfId="33419"/>
    <cellStyle name="Null 3 4 34" xfId="33420"/>
    <cellStyle name="Null 3 4 35" xfId="33421"/>
    <cellStyle name="Null 3 4 36" xfId="33422"/>
    <cellStyle name="Null 3 4 37" xfId="33423"/>
    <cellStyle name="Null 3 4 38" xfId="33424"/>
    <cellStyle name="Null 3 4 4" xfId="33425"/>
    <cellStyle name="Null 3 4 4 2" xfId="33426"/>
    <cellStyle name="Null 3 4 4 2 2" xfId="33427"/>
    <cellStyle name="Null 3 4 4 3" xfId="33428"/>
    <cellStyle name="Null 3 4 4 3 2" xfId="33429"/>
    <cellStyle name="Null 3 4 4 4" xfId="33430"/>
    <cellStyle name="Null 3 4 4 4 2" xfId="33431"/>
    <cellStyle name="Null 3 4 4 5" xfId="33432"/>
    <cellStyle name="Null 3 4 4 5 2" xfId="33433"/>
    <cellStyle name="Null 3 4 4 6" xfId="33434"/>
    <cellStyle name="Null 3 4 4 6 2" xfId="33435"/>
    <cellStyle name="Null 3 4 4 7" xfId="33436"/>
    <cellStyle name="Null 3 4 5" xfId="33437"/>
    <cellStyle name="Null 3 4 5 2" xfId="33438"/>
    <cellStyle name="Null 3 4 6" xfId="33439"/>
    <cellStyle name="Null 3 4 6 2" xfId="33440"/>
    <cellStyle name="Null 3 4 7" xfId="33441"/>
    <cellStyle name="Null 3 4 7 2" xfId="33442"/>
    <cellStyle name="Null 3 4 8" xfId="33443"/>
    <cellStyle name="Null 3 4 8 2" xfId="33444"/>
    <cellStyle name="Null 3 4 9" xfId="33445"/>
    <cellStyle name="Null 3 4 9 2" xfId="33446"/>
    <cellStyle name="Null 3 5" xfId="33447"/>
    <cellStyle name="Null 3 5 10" xfId="33448"/>
    <cellStyle name="Null 3 5 10 2" xfId="33449"/>
    <cellStyle name="Null 3 5 11" xfId="33450"/>
    <cellStyle name="Null 3 5 11 2" xfId="33451"/>
    <cellStyle name="Null 3 5 12" xfId="33452"/>
    <cellStyle name="Null 3 5 12 2" xfId="33453"/>
    <cellStyle name="Null 3 5 13" xfId="33454"/>
    <cellStyle name="Null 3 5 13 2" xfId="33455"/>
    <cellStyle name="Null 3 5 14" xfId="33456"/>
    <cellStyle name="Null 3 5 14 2" xfId="33457"/>
    <cellStyle name="Null 3 5 15" xfId="33458"/>
    <cellStyle name="Null 3 5 15 2" xfId="33459"/>
    <cellStyle name="Null 3 5 16" xfId="33460"/>
    <cellStyle name="Null 3 5 16 2" xfId="33461"/>
    <cellStyle name="Null 3 5 17" xfId="33462"/>
    <cellStyle name="Null 3 5 17 2" xfId="33463"/>
    <cellStyle name="Null 3 5 18" xfId="33464"/>
    <cellStyle name="Null 3 5 18 2" xfId="33465"/>
    <cellStyle name="Null 3 5 19" xfId="33466"/>
    <cellStyle name="Null 3 5 19 2" xfId="33467"/>
    <cellStyle name="Null 3 5 2" xfId="33468"/>
    <cellStyle name="Null 3 5 2 2" xfId="33469"/>
    <cellStyle name="Null 3 5 2 2 2" xfId="33470"/>
    <cellStyle name="Null 3 5 2 3" xfId="33471"/>
    <cellStyle name="Null 3 5 2 3 2" xfId="33472"/>
    <cellStyle name="Null 3 5 2 4" xfId="33473"/>
    <cellStyle name="Null 3 5 2 4 2" xfId="33474"/>
    <cellStyle name="Null 3 5 2 5" xfId="33475"/>
    <cellStyle name="Null 3 5 2 5 2" xfId="33476"/>
    <cellStyle name="Null 3 5 2 6" xfId="33477"/>
    <cellStyle name="Null 3 5 2 6 2" xfId="33478"/>
    <cellStyle name="Null 3 5 2 7" xfId="33479"/>
    <cellStyle name="Null 3 5 2 7 2" xfId="33480"/>
    <cellStyle name="Null 3 5 2 8" xfId="33481"/>
    <cellStyle name="Null 3 5 20" xfId="33482"/>
    <cellStyle name="Null 3 5 20 2" xfId="33483"/>
    <cellStyle name="Null 3 5 21" xfId="33484"/>
    <cellStyle name="Null 3 5 21 2" xfId="33485"/>
    <cellStyle name="Null 3 5 22" xfId="33486"/>
    <cellStyle name="Null 3 5 22 2" xfId="33487"/>
    <cellStyle name="Null 3 5 23" xfId="33488"/>
    <cellStyle name="Null 3 5 23 2" xfId="33489"/>
    <cellStyle name="Null 3 5 24" xfId="33490"/>
    <cellStyle name="Null 3 5 24 2" xfId="33491"/>
    <cellStyle name="Null 3 5 25" xfId="33492"/>
    <cellStyle name="Null 3 5 25 2" xfId="33493"/>
    <cellStyle name="Null 3 5 26" xfId="33494"/>
    <cellStyle name="Null 3 5 26 2" xfId="33495"/>
    <cellStyle name="Null 3 5 27" xfId="33496"/>
    <cellStyle name="Null 3 5 27 2" xfId="33497"/>
    <cellStyle name="Null 3 5 28" xfId="33498"/>
    <cellStyle name="Null 3 5 28 2" xfId="33499"/>
    <cellStyle name="Null 3 5 29" xfId="33500"/>
    <cellStyle name="Null 3 5 29 2" xfId="33501"/>
    <cellStyle name="Null 3 5 3" xfId="33502"/>
    <cellStyle name="Null 3 5 3 2" xfId="33503"/>
    <cellStyle name="Null 3 5 3 2 2" xfId="33504"/>
    <cellStyle name="Null 3 5 3 3" xfId="33505"/>
    <cellStyle name="Null 3 5 3 3 2" xfId="33506"/>
    <cellStyle name="Null 3 5 3 4" xfId="33507"/>
    <cellStyle name="Null 3 5 3 4 2" xfId="33508"/>
    <cellStyle name="Null 3 5 3 5" xfId="33509"/>
    <cellStyle name="Null 3 5 3 5 2" xfId="33510"/>
    <cellStyle name="Null 3 5 3 6" xfId="33511"/>
    <cellStyle name="Null 3 5 3 6 2" xfId="33512"/>
    <cellStyle name="Null 3 5 3 7" xfId="33513"/>
    <cellStyle name="Null 3 5 30" xfId="33514"/>
    <cellStyle name="Null 3 5 30 2" xfId="33515"/>
    <cellStyle name="Null 3 5 31" xfId="33516"/>
    <cellStyle name="Null 3 5 31 2" xfId="33517"/>
    <cellStyle name="Null 3 5 32" xfId="33518"/>
    <cellStyle name="Null 3 5 32 2" xfId="33519"/>
    <cellStyle name="Null 3 5 33" xfId="33520"/>
    <cellStyle name="Null 3 5 33 2" xfId="33521"/>
    <cellStyle name="Null 3 5 34" xfId="33522"/>
    <cellStyle name="Null 3 5 35" xfId="33523"/>
    <cellStyle name="Null 3 5 36" xfId="33524"/>
    <cellStyle name="Null 3 5 37" xfId="33525"/>
    <cellStyle name="Null 3 5 38" xfId="33526"/>
    <cellStyle name="Null 3 5 4" xfId="33527"/>
    <cellStyle name="Null 3 5 4 2" xfId="33528"/>
    <cellStyle name="Null 3 5 4 2 2" xfId="33529"/>
    <cellStyle name="Null 3 5 4 3" xfId="33530"/>
    <cellStyle name="Null 3 5 4 3 2" xfId="33531"/>
    <cellStyle name="Null 3 5 4 4" xfId="33532"/>
    <cellStyle name="Null 3 5 4 4 2" xfId="33533"/>
    <cellStyle name="Null 3 5 4 5" xfId="33534"/>
    <cellStyle name="Null 3 5 4 5 2" xfId="33535"/>
    <cellStyle name="Null 3 5 4 6" xfId="33536"/>
    <cellStyle name="Null 3 5 4 6 2" xfId="33537"/>
    <cellStyle name="Null 3 5 4 7" xfId="33538"/>
    <cellStyle name="Null 3 5 5" xfId="33539"/>
    <cellStyle name="Null 3 5 5 2" xfId="33540"/>
    <cellStyle name="Null 3 5 6" xfId="33541"/>
    <cellStyle name="Null 3 5 6 2" xfId="33542"/>
    <cellStyle name="Null 3 5 7" xfId="33543"/>
    <cellStyle name="Null 3 5 7 2" xfId="33544"/>
    <cellStyle name="Null 3 5 8" xfId="33545"/>
    <cellStyle name="Null 3 5 8 2" xfId="33546"/>
    <cellStyle name="Null 3 5 9" xfId="33547"/>
    <cellStyle name="Null 3 5 9 2" xfId="33548"/>
    <cellStyle name="Null 3 6" xfId="33549"/>
    <cellStyle name="Null 3 6 10" xfId="33550"/>
    <cellStyle name="Null 3 6 10 2" xfId="33551"/>
    <cellStyle name="Null 3 6 11" xfId="33552"/>
    <cellStyle name="Null 3 6 11 2" xfId="33553"/>
    <cellStyle name="Null 3 6 12" xfId="33554"/>
    <cellStyle name="Null 3 6 12 2" xfId="33555"/>
    <cellStyle name="Null 3 6 13" xfId="33556"/>
    <cellStyle name="Null 3 6 13 2" xfId="33557"/>
    <cellStyle name="Null 3 6 14" xfId="33558"/>
    <cellStyle name="Null 3 6 14 2" xfId="33559"/>
    <cellStyle name="Null 3 6 15" xfId="33560"/>
    <cellStyle name="Null 3 6 15 2" xfId="33561"/>
    <cellStyle name="Null 3 6 16" xfId="33562"/>
    <cellStyle name="Null 3 6 16 2" xfId="33563"/>
    <cellStyle name="Null 3 6 17" xfId="33564"/>
    <cellStyle name="Null 3 6 17 2" xfId="33565"/>
    <cellStyle name="Null 3 6 18" xfId="33566"/>
    <cellStyle name="Null 3 6 18 2" xfId="33567"/>
    <cellStyle name="Null 3 6 19" xfId="33568"/>
    <cellStyle name="Null 3 6 19 2" xfId="33569"/>
    <cellStyle name="Null 3 6 2" xfId="33570"/>
    <cellStyle name="Null 3 6 2 2" xfId="33571"/>
    <cellStyle name="Null 3 6 2 2 2" xfId="33572"/>
    <cellStyle name="Null 3 6 2 3" xfId="33573"/>
    <cellStyle name="Null 3 6 2 3 2" xfId="33574"/>
    <cellStyle name="Null 3 6 2 4" xfId="33575"/>
    <cellStyle name="Null 3 6 2 4 2" xfId="33576"/>
    <cellStyle name="Null 3 6 2 5" xfId="33577"/>
    <cellStyle name="Null 3 6 2 5 2" xfId="33578"/>
    <cellStyle name="Null 3 6 2 6" xfId="33579"/>
    <cellStyle name="Null 3 6 2 6 2" xfId="33580"/>
    <cellStyle name="Null 3 6 2 7" xfId="33581"/>
    <cellStyle name="Null 3 6 20" xfId="33582"/>
    <cellStyle name="Null 3 6 20 2" xfId="33583"/>
    <cellStyle name="Null 3 6 21" xfId="33584"/>
    <cellStyle name="Null 3 6 21 2" xfId="33585"/>
    <cellStyle name="Null 3 6 22" xfId="33586"/>
    <cellStyle name="Null 3 6 22 2" xfId="33587"/>
    <cellStyle name="Null 3 6 23" xfId="33588"/>
    <cellStyle name="Null 3 6 23 2" xfId="33589"/>
    <cellStyle name="Null 3 6 24" xfId="33590"/>
    <cellStyle name="Null 3 6 24 2" xfId="33591"/>
    <cellStyle name="Null 3 6 25" xfId="33592"/>
    <cellStyle name="Null 3 6 25 2" xfId="33593"/>
    <cellStyle name="Null 3 6 26" xfId="33594"/>
    <cellStyle name="Null 3 6 26 2" xfId="33595"/>
    <cellStyle name="Null 3 6 27" xfId="33596"/>
    <cellStyle name="Null 3 6 27 2" xfId="33597"/>
    <cellStyle name="Null 3 6 28" xfId="33598"/>
    <cellStyle name="Null 3 6 28 2" xfId="33599"/>
    <cellStyle name="Null 3 6 29" xfId="33600"/>
    <cellStyle name="Null 3 6 29 2" xfId="33601"/>
    <cellStyle name="Null 3 6 3" xfId="33602"/>
    <cellStyle name="Null 3 6 3 2" xfId="33603"/>
    <cellStyle name="Null 3 6 3 2 2" xfId="33604"/>
    <cellStyle name="Null 3 6 3 3" xfId="33605"/>
    <cellStyle name="Null 3 6 3 3 2" xfId="33606"/>
    <cellStyle name="Null 3 6 3 4" xfId="33607"/>
    <cellStyle name="Null 3 6 3 4 2" xfId="33608"/>
    <cellStyle name="Null 3 6 3 5" xfId="33609"/>
    <cellStyle name="Null 3 6 3 5 2" xfId="33610"/>
    <cellStyle name="Null 3 6 3 6" xfId="33611"/>
    <cellStyle name="Null 3 6 3 6 2" xfId="33612"/>
    <cellStyle name="Null 3 6 3 7" xfId="33613"/>
    <cellStyle name="Null 3 6 30" xfId="33614"/>
    <cellStyle name="Null 3 6 30 2" xfId="33615"/>
    <cellStyle name="Null 3 6 31" xfId="33616"/>
    <cellStyle name="Null 3 6 31 2" xfId="33617"/>
    <cellStyle name="Null 3 6 32" xfId="33618"/>
    <cellStyle name="Null 3 6 32 2" xfId="33619"/>
    <cellStyle name="Null 3 6 33" xfId="33620"/>
    <cellStyle name="Null 3 6 34" xfId="33621"/>
    <cellStyle name="Null 3 6 35" xfId="33622"/>
    <cellStyle name="Null 3 6 36" xfId="33623"/>
    <cellStyle name="Null 3 6 37" xfId="33624"/>
    <cellStyle name="Null 3 6 4" xfId="33625"/>
    <cellStyle name="Null 3 6 4 2" xfId="33626"/>
    <cellStyle name="Null 3 6 5" xfId="33627"/>
    <cellStyle name="Null 3 6 5 2" xfId="33628"/>
    <cellStyle name="Null 3 6 6" xfId="33629"/>
    <cellStyle name="Null 3 6 6 2" xfId="33630"/>
    <cellStyle name="Null 3 6 7" xfId="33631"/>
    <cellStyle name="Null 3 6 7 2" xfId="33632"/>
    <cellStyle name="Null 3 6 8" xfId="33633"/>
    <cellStyle name="Null 3 6 8 2" xfId="33634"/>
    <cellStyle name="Null 3 6 9" xfId="33635"/>
    <cellStyle name="Null 3 6 9 2" xfId="33636"/>
    <cellStyle name="Null 3 7" xfId="33637"/>
    <cellStyle name="Null 3 7 10" xfId="33638"/>
    <cellStyle name="Null 3 7 10 2" xfId="33639"/>
    <cellStyle name="Null 3 7 11" xfId="33640"/>
    <cellStyle name="Null 3 7 11 2" xfId="33641"/>
    <cellStyle name="Null 3 7 12" xfId="33642"/>
    <cellStyle name="Null 3 7 12 2" xfId="33643"/>
    <cellStyle name="Null 3 7 13" xfId="33644"/>
    <cellStyle name="Null 3 7 13 2" xfId="33645"/>
    <cellStyle name="Null 3 7 14" xfId="33646"/>
    <cellStyle name="Null 3 7 14 2" xfId="33647"/>
    <cellStyle name="Null 3 7 15" xfId="33648"/>
    <cellStyle name="Null 3 7 15 2" xfId="33649"/>
    <cellStyle name="Null 3 7 16" xfId="33650"/>
    <cellStyle name="Null 3 7 16 2" xfId="33651"/>
    <cellStyle name="Null 3 7 17" xfId="33652"/>
    <cellStyle name="Null 3 7 17 2" xfId="33653"/>
    <cellStyle name="Null 3 7 18" xfId="33654"/>
    <cellStyle name="Null 3 7 18 2" xfId="33655"/>
    <cellStyle name="Null 3 7 19" xfId="33656"/>
    <cellStyle name="Null 3 7 19 2" xfId="33657"/>
    <cellStyle name="Null 3 7 2" xfId="33658"/>
    <cellStyle name="Null 3 7 2 2" xfId="33659"/>
    <cellStyle name="Null 3 7 2 2 2" xfId="33660"/>
    <cellStyle name="Null 3 7 2 3" xfId="33661"/>
    <cellStyle name="Null 3 7 2 3 2" xfId="33662"/>
    <cellStyle name="Null 3 7 2 4" xfId="33663"/>
    <cellStyle name="Null 3 7 2 4 2" xfId="33664"/>
    <cellStyle name="Null 3 7 2 5" xfId="33665"/>
    <cellStyle name="Null 3 7 2 5 2" xfId="33666"/>
    <cellStyle name="Null 3 7 2 6" xfId="33667"/>
    <cellStyle name="Null 3 7 2 6 2" xfId="33668"/>
    <cellStyle name="Null 3 7 2 7" xfId="33669"/>
    <cellStyle name="Null 3 7 20" xfId="33670"/>
    <cellStyle name="Null 3 7 20 2" xfId="33671"/>
    <cellStyle name="Null 3 7 21" xfId="33672"/>
    <cellStyle name="Null 3 7 21 2" xfId="33673"/>
    <cellStyle name="Null 3 7 22" xfId="33674"/>
    <cellStyle name="Null 3 7 22 2" xfId="33675"/>
    <cellStyle name="Null 3 7 23" xfId="33676"/>
    <cellStyle name="Null 3 7 23 2" xfId="33677"/>
    <cellStyle name="Null 3 7 24" xfId="33678"/>
    <cellStyle name="Null 3 7 24 2" xfId="33679"/>
    <cellStyle name="Null 3 7 25" xfId="33680"/>
    <cellStyle name="Null 3 7 25 2" xfId="33681"/>
    <cellStyle name="Null 3 7 26" xfId="33682"/>
    <cellStyle name="Null 3 7 26 2" xfId="33683"/>
    <cellStyle name="Null 3 7 27" xfId="33684"/>
    <cellStyle name="Null 3 7 27 2" xfId="33685"/>
    <cellStyle name="Null 3 7 28" xfId="33686"/>
    <cellStyle name="Null 3 7 28 2" xfId="33687"/>
    <cellStyle name="Null 3 7 29" xfId="33688"/>
    <cellStyle name="Null 3 7 29 2" xfId="33689"/>
    <cellStyle name="Null 3 7 3" xfId="33690"/>
    <cellStyle name="Null 3 7 3 2" xfId="33691"/>
    <cellStyle name="Null 3 7 3 2 2" xfId="33692"/>
    <cellStyle name="Null 3 7 3 3" xfId="33693"/>
    <cellStyle name="Null 3 7 3 3 2" xfId="33694"/>
    <cellStyle name="Null 3 7 3 4" xfId="33695"/>
    <cellStyle name="Null 3 7 3 4 2" xfId="33696"/>
    <cellStyle name="Null 3 7 3 5" xfId="33697"/>
    <cellStyle name="Null 3 7 3 5 2" xfId="33698"/>
    <cellStyle name="Null 3 7 3 6" xfId="33699"/>
    <cellStyle name="Null 3 7 3 6 2" xfId="33700"/>
    <cellStyle name="Null 3 7 3 7" xfId="33701"/>
    <cellStyle name="Null 3 7 30" xfId="33702"/>
    <cellStyle name="Null 3 7 30 2" xfId="33703"/>
    <cellStyle name="Null 3 7 31" xfId="33704"/>
    <cellStyle name="Null 3 7 31 2" xfId="33705"/>
    <cellStyle name="Null 3 7 32" xfId="33706"/>
    <cellStyle name="Null 3 7 32 2" xfId="33707"/>
    <cellStyle name="Null 3 7 33" xfId="33708"/>
    <cellStyle name="Null 3 7 34" xfId="33709"/>
    <cellStyle name="Null 3 7 35" xfId="33710"/>
    <cellStyle name="Null 3 7 36" xfId="33711"/>
    <cellStyle name="Null 3 7 37" xfId="33712"/>
    <cellStyle name="Null 3 7 4" xfId="33713"/>
    <cellStyle name="Null 3 7 4 2" xfId="33714"/>
    <cellStyle name="Null 3 7 5" xfId="33715"/>
    <cellStyle name="Null 3 7 5 2" xfId="33716"/>
    <cellStyle name="Null 3 7 6" xfId="33717"/>
    <cellStyle name="Null 3 7 6 2" xfId="33718"/>
    <cellStyle name="Null 3 7 7" xfId="33719"/>
    <cellStyle name="Null 3 7 7 2" xfId="33720"/>
    <cellStyle name="Null 3 7 8" xfId="33721"/>
    <cellStyle name="Null 3 7 8 2" xfId="33722"/>
    <cellStyle name="Null 3 7 9" xfId="33723"/>
    <cellStyle name="Null 3 7 9 2" xfId="33724"/>
    <cellStyle name="Null 3 8" xfId="33725"/>
    <cellStyle name="Null 3 8 10" xfId="33726"/>
    <cellStyle name="Null 3 8 10 2" xfId="33727"/>
    <cellStyle name="Null 3 8 11" xfId="33728"/>
    <cellStyle name="Null 3 8 11 2" xfId="33729"/>
    <cellStyle name="Null 3 8 12" xfId="33730"/>
    <cellStyle name="Null 3 8 12 2" xfId="33731"/>
    <cellStyle name="Null 3 8 13" xfId="33732"/>
    <cellStyle name="Null 3 8 13 2" xfId="33733"/>
    <cellStyle name="Null 3 8 14" xfId="33734"/>
    <cellStyle name="Null 3 8 14 2" xfId="33735"/>
    <cellStyle name="Null 3 8 15" xfId="33736"/>
    <cellStyle name="Null 3 8 15 2" xfId="33737"/>
    <cellStyle name="Null 3 8 16" xfId="33738"/>
    <cellStyle name="Null 3 8 16 2" xfId="33739"/>
    <cellStyle name="Null 3 8 17" xfId="33740"/>
    <cellStyle name="Null 3 8 17 2" xfId="33741"/>
    <cellStyle name="Null 3 8 18" xfId="33742"/>
    <cellStyle name="Null 3 8 18 2" xfId="33743"/>
    <cellStyle name="Null 3 8 19" xfId="33744"/>
    <cellStyle name="Null 3 8 19 2" xfId="33745"/>
    <cellStyle name="Null 3 8 2" xfId="33746"/>
    <cellStyle name="Null 3 8 2 2" xfId="33747"/>
    <cellStyle name="Null 3 8 2 2 2" xfId="33748"/>
    <cellStyle name="Null 3 8 2 3" xfId="33749"/>
    <cellStyle name="Null 3 8 2 3 2" xfId="33750"/>
    <cellStyle name="Null 3 8 2 4" xfId="33751"/>
    <cellStyle name="Null 3 8 2 4 2" xfId="33752"/>
    <cellStyle name="Null 3 8 2 5" xfId="33753"/>
    <cellStyle name="Null 3 8 2 5 2" xfId="33754"/>
    <cellStyle name="Null 3 8 2 6" xfId="33755"/>
    <cellStyle name="Null 3 8 2 6 2" xfId="33756"/>
    <cellStyle name="Null 3 8 2 7" xfId="33757"/>
    <cellStyle name="Null 3 8 20" xfId="33758"/>
    <cellStyle name="Null 3 8 20 2" xfId="33759"/>
    <cellStyle name="Null 3 8 21" xfId="33760"/>
    <cellStyle name="Null 3 8 21 2" xfId="33761"/>
    <cellStyle name="Null 3 8 22" xfId="33762"/>
    <cellStyle name="Null 3 8 22 2" xfId="33763"/>
    <cellStyle name="Null 3 8 23" xfId="33764"/>
    <cellStyle name="Null 3 8 23 2" xfId="33765"/>
    <cellStyle name="Null 3 8 24" xfId="33766"/>
    <cellStyle name="Null 3 8 24 2" xfId="33767"/>
    <cellStyle name="Null 3 8 25" xfId="33768"/>
    <cellStyle name="Null 3 8 25 2" xfId="33769"/>
    <cellStyle name="Null 3 8 26" xfId="33770"/>
    <cellStyle name="Null 3 8 26 2" xfId="33771"/>
    <cellStyle name="Null 3 8 27" xfId="33772"/>
    <cellStyle name="Null 3 8 27 2" xfId="33773"/>
    <cellStyle name="Null 3 8 28" xfId="33774"/>
    <cellStyle name="Null 3 8 28 2" xfId="33775"/>
    <cellStyle name="Null 3 8 29" xfId="33776"/>
    <cellStyle name="Null 3 8 29 2" xfId="33777"/>
    <cellStyle name="Null 3 8 3" xfId="33778"/>
    <cellStyle name="Null 3 8 3 2" xfId="33779"/>
    <cellStyle name="Null 3 8 3 2 2" xfId="33780"/>
    <cellStyle name="Null 3 8 3 3" xfId="33781"/>
    <cellStyle name="Null 3 8 3 3 2" xfId="33782"/>
    <cellStyle name="Null 3 8 3 4" xfId="33783"/>
    <cellStyle name="Null 3 8 3 4 2" xfId="33784"/>
    <cellStyle name="Null 3 8 3 5" xfId="33785"/>
    <cellStyle name="Null 3 8 3 5 2" xfId="33786"/>
    <cellStyle name="Null 3 8 3 6" xfId="33787"/>
    <cellStyle name="Null 3 8 3 6 2" xfId="33788"/>
    <cellStyle name="Null 3 8 3 7" xfId="33789"/>
    <cellStyle name="Null 3 8 30" xfId="33790"/>
    <cellStyle name="Null 3 8 30 2" xfId="33791"/>
    <cellStyle name="Null 3 8 31" xfId="33792"/>
    <cellStyle name="Null 3 8 31 2" xfId="33793"/>
    <cellStyle name="Null 3 8 32" xfId="33794"/>
    <cellStyle name="Null 3 8 32 2" xfId="33795"/>
    <cellStyle name="Null 3 8 33" xfId="33796"/>
    <cellStyle name="Null 3 8 34" xfId="33797"/>
    <cellStyle name="Null 3 8 35" xfId="33798"/>
    <cellStyle name="Null 3 8 36" xfId="33799"/>
    <cellStyle name="Null 3 8 37" xfId="33800"/>
    <cellStyle name="Null 3 8 4" xfId="33801"/>
    <cellStyle name="Null 3 8 4 2" xfId="33802"/>
    <cellStyle name="Null 3 8 5" xfId="33803"/>
    <cellStyle name="Null 3 8 5 2" xfId="33804"/>
    <cellStyle name="Null 3 8 6" xfId="33805"/>
    <cellStyle name="Null 3 8 6 2" xfId="33806"/>
    <cellStyle name="Null 3 8 7" xfId="33807"/>
    <cellStyle name="Null 3 8 7 2" xfId="33808"/>
    <cellStyle name="Null 3 8 8" xfId="33809"/>
    <cellStyle name="Null 3 8 8 2" xfId="33810"/>
    <cellStyle name="Null 3 8 9" xfId="33811"/>
    <cellStyle name="Null 3 8 9 2" xfId="33812"/>
    <cellStyle name="Null 3 9" xfId="33813"/>
    <cellStyle name="Null 3 9 10" xfId="33814"/>
    <cellStyle name="Null 3 9 10 2" xfId="33815"/>
    <cellStyle name="Null 3 9 11" xfId="33816"/>
    <cellStyle name="Null 3 9 11 2" xfId="33817"/>
    <cellStyle name="Null 3 9 12" xfId="33818"/>
    <cellStyle name="Null 3 9 12 2" xfId="33819"/>
    <cellStyle name="Null 3 9 13" xfId="33820"/>
    <cellStyle name="Null 3 9 13 2" xfId="33821"/>
    <cellStyle name="Null 3 9 14" xfId="33822"/>
    <cellStyle name="Null 3 9 14 2" xfId="33823"/>
    <cellStyle name="Null 3 9 15" xfId="33824"/>
    <cellStyle name="Null 3 9 15 2" xfId="33825"/>
    <cellStyle name="Null 3 9 16" xfId="33826"/>
    <cellStyle name="Null 3 9 16 2" xfId="33827"/>
    <cellStyle name="Null 3 9 17" xfId="33828"/>
    <cellStyle name="Null 3 9 17 2" xfId="33829"/>
    <cellStyle name="Null 3 9 18" xfId="33830"/>
    <cellStyle name="Null 3 9 18 2" xfId="33831"/>
    <cellStyle name="Null 3 9 19" xfId="33832"/>
    <cellStyle name="Null 3 9 19 2" xfId="33833"/>
    <cellStyle name="Null 3 9 2" xfId="33834"/>
    <cellStyle name="Null 3 9 2 2" xfId="33835"/>
    <cellStyle name="Null 3 9 2 2 2" xfId="33836"/>
    <cellStyle name="Null 3 9 2 3" xfId="33837"/>
    <cellStyle name="Null 3 9 2 3 2" xfId="33838"/>
    <cellStyle name="Null 3 9 2 4" xfId="33839"/>
    <cellStyle name="Null 3 9 2 4 2" xfId="33840"/>
    <cellStyle name="Null 3 9 2 5" xfId="33841"/>
    <cellStyle name="Null 3 9 2 5 2" xfId="33842"/>
    <cellStyle name="Null 3 9 2 6" xfId="33843"/>
    <cellStyle name="Null 3 9 2 6 2" xfId="33844"/>
    <cellStyle name="Null 3 9 2 7" xfId="33845"/>
    <cellStyle name="Null 3 9 20" xfId="33846"/>
    <cellStyle name="Null 3 9 20 2" xfId="33847"/>
    <cellStyle name="Null 3 9 21" xfId="33848"/>
    <cellStyle name="Null 3 9 21 2" xfId="33849"/>
    <cellStyle name="Null 3 9 22" xfId="33850"/>
    <cellStyle name="Null 3 9 22 2" xfId="33851"/>
    <cellStyle name="Null 3 9 23" xfId="33852"/>
    <cellStyle name="Null 3 9 23 2" xfId="33853"/>
    <cellStyle name="Null 3 9 24" xfId="33854"/>
    <cellStyle name="Null 3 9 24 2" xfId="33855"/>
    <cellStyle name="Null 3 9 25" xfId="33856"/>
    <cellStyle name="Null 3 9 25 2" xfId="33857"/>
    <cellStyle name="Null 3 9 26" xfId="33858"/>
    <cellStyle name="Null 3 9 26 2" xfId="33859"/>
    <cellStyle name="Null 3 9 27" xfId="33860"/>
    <cellStyle name="Null 3 9 27 2" xfId="33861"/>
    <cellStyle name="Null 3 9 28" xfId="33862"/>
    <cellStyle name="Null 3 9 28 2" xfId="33863"/>
    <cellStyle name="Null 3 9 29" xfId="33864"/>
    <cellStyle name="Null 3 9 29 2" xfId="33865"/>
    <cellStyle name="Null 3 9 3" xfId="33866"/>
    <cellStyle name="Null 3 9 3 2" xfId="33867"/>
    <cellStyle name="Null 3 9 3 2 2" xfId="33868"/>
    <cellStyle name="Null 3 9 3 3" xfId="33869"/>
    <cellStyle name="Null 3 9 3 3 2" xfId="33870"/>
    <cellStyle name="Null 3 9 3 4" xfId="33871"/>
    <cellStyle name="Null 3 9 3 4 2" xfId="33872"/>
    <cellStyle name="Null 3 9 3 5" xfId="33873"/>
    <cellStyle name="Null 3 9 3 5 2" xfId="33874"/>
    <cellStyle name="Null 3 9 3 6" xfId="33875"/>
    <cellStyle name="Null 3 9 3 6 2" xfId="33876"/>
    <cellStyle name="Null 3 9 3 7" xfId="33877"/>
    <cellStyle name="Null 3 9 30" xfId="33878"/>
    <cellStyle name="Null 3 9 30 2" xfId="33879"/>
    <cellStyle name="Null 3 9 31" xfId="33880"/>
    <cellStyle name="Null 3 9 31 2" xfId="33881"/>
    <cellStyle name="Null 3 9 32" xfId="33882"/>
    <cellStyle name="Null 3 9 32 2" xfId="33883"/>
    <cellStyle name="Null 3 9 33" xfId="33884"/>
    <cellStyle name="Null 3 9 34" xfId="33885"/>
    <cellStyle name="Null 3 9 35" xfId="33886"/>
    <cellStyle name="Null 3 9 36" xfId="33887"/>
    <cellStyle name="Null 3 9 37" xfId="33888"/>
    <cellStyle name="Null 3 9 4" xfId="33889"/>
    <cellStyle name="Null 3 9 4 2" xfId="33890"/>
    <cellStyle name="Null 3 9 5" xfId="33891"/>
    <cellStyle name="Null 3 9 5 2" xfId="33892"/>
    <cellStyle name="Null 3 9 6" xfId="33893"/>
    <cellStyle name="Null 3 9 6 2" xfId="33894"/>
    <cellStyle name="Null 3 9 7" xfId="33895"/>
    <cellStyle name="Null 3 9 7 2" xfId="33896"/>
    <cellStyle name="Null 3 9 8" xfId="33897"/>
    <cellStyle name="Null 3 9 8 2" xfId="33898"/>
    <cellStyle name="Null 3 9 9" xfId="33899"/>
    <cellStyle name="Null 3 9 9 2" xfId="33900"/>
    <cellStyle name="Null 4" xfId="380"/>
    <cellStyle name="Null 4 10" xfId="33902"/>
    <cellStyle name="Null 4 10 2" xfId="33903"/>
    <cellStyle name="Null 4 11" xfId="33904"/>
    <cellStyle name="Null 4 11 2" xfId="33905"/>
    <cellStyle name="Null 4 12" xfId="33906"/>
    <cellStyle name="Null 4 12 2" xfId="33907"/>
    <cellStyle name="Null 4 13" xfId="33908"/>
    <cellStyle name="Null 4 13 2" xfId="33909"/>
    <cellStyle name="Null 4 14" xfId="33910"/>
    <cellStyle name="Null 4 14 2" xfId="33911"/>
    <cellStyle name="Null 4 15" xfId="33912"/>
    <cellStyle name="Null 4 15 2" xfId="33913"/>
    <cellStyle name="Null 4 16" xfId="33914"/>
    <cellStyle name="Null 4 16 2" xfId="33915"/>
    <cellStyle name="Null 4 17" xfId="33916"/>
    <cellStyle name="Null 4 17 2" xfId="33917"/>
    <cellStyle name="Null 4 18" xfId="33918"/>
    <cellStyle name="Null 4 18 2" xfId="33919"/>
    <cellStyle name="Null 4 19" xfId="33920"/>
    <cellStyle name="Null 4 19 2" xfId="33921"/>
    <cellStyle name="Null 4 2" xfId="568"/>
    <cellStyle name="Null 4 2 10" xfId="3085"/>
    <cellStyle name="Null 4 2 2" xfId="4515"/>
    <cellStyle name="Null 4 2 2 2" xfId="33924"/>
    <cellStyle name="Null 4 2 2 3" xfId="33923"/>
    <cellStyle name="Null 4 2 3" xfId="33925"/>
    <cellStyle name="Null 4 2 3 2" xfId="33926"/>
    <cellStyle name="Null 4 2 4" xfId="33927"/>
    <cellStyle name="Null 4 2 4 2" xfId="33928"/>
    <cellStyle name="Null 4 2 5" xfId="33929"/>
    <cellStyle name="Null 4 2 5 2" xfId="33930"/>
    <cellStyle name="Null 4 2 6" xfId="33931"/>
    <cellStyle name="Null 4 2 6 2" xfId="33932"/>
    <cellStyle name="Null 4 2 7" xfId="33933"/>
    <cellStyle name="Null 4 2 7 2" xfId="33934"/>
    <cellStyle name="Null 4 2 8" xfId="33935"/>
    <cellStyle name="Null 4 2 9" xfId="33922"/>
    <cellStyle name="Null 4 20" xfId="33936"/>
    <cellStyle name="Null 4 20 2" xfId="33937"/>
    <cellStyle name="Null 4 21" xfId="33938"/>
    <cellStyle name="Null 4 21 2" xfId="33939"/>
    <cellStyle name="Null 4 22" xfId="33940"/>
    <cellStyle name="Null 4 22 2" xfId="33941"/>
    <cellStyle name="Null 4 23" xfId="33942"/>
    <cellStyle name="Null 4 23 2" xfId="33943"/>
    <cellStyle name="Null 4 24" xfId="33944"/>
    <cellStyle name="Null 4 24 2" xfId="33945"/>
    <cellStyle name="Null 4 25" xfId="33946"/>
    <cellStyle name="Null 4 25 2" xfId="33947"/>
    <cellStyle name="Null 4 26" xfId="33948"/>
    <cellStyle name="Null 4 26 2" xfId="33949"/>
    <cellStyle name="Null 4 27" xfId="33950"/>
    <cellStyle name="Null 4 27 2" xfId="33951"/>
    <cellStyle name="Null 4 28" xfId="33952"/>
    <cellStyle name="Null 4 28 2" xfId="33953"/>
    <cellStyle name="Null 4 29" xfId="33954"/>
    <cellStyle name="Null 4 29 2" xfId="33955"/>
    <cellStyle name="Null 4 3" xfId="4462"/>
    <cellStyle name="Null 4 3 2" xfId="33957"/>
    <cellStyle name="Null 4 3 2 2" xfId="33958"/>
    <cellStyle name="Null 4 3 3" xfId="33959"/>
    <cellStyle name="Null 4 3 3 2" xfId="33960"/>
    <cellStyle name="Null 4 3 4" xfId="33961"/>
    <cellStyle name="Null 4 3 4 2" xfId="33962"/>
    <cellStyle name="Null 4 3 5" xfId="33963"/>
    <cellStyle name="Null 4 3 5 2" xfId="33964"/>
    <cellStyle name="Null 4 3 6" xfId="33965"/>
    <cellStyle name="Null 4 3 6 2" xfId="33966"/>
    <cellStyle name="Null 4 3 7" xfId="33967"/>
    <cellStyle name="Null 4 3 8" xfId="33956"/>
    <cellStyle name="Null 4 30" xfId="33968"/>
    <cellStyle name="Null 4 30 2" xfId="33969"/>
    <cellStyle name="Null 4 31" xfId="33970"/>
    <cellStyle name="Null 4 31 2" xfId="33971"/>
    <cellStyle name="Null 4 32" xfId="33972"/>
    <cellStyle name="Null 4 32 2" xfId="33973"/>
    <cellStyle name="Null 4 33" xfId="33974"/>
    <cellStyle name="Null 4 33 2" xfId="33975"/>
    <cellStyle name="Null 4 34" xfId="33976"/>
    <cellStyle name="Null 4 35" xfId="33977"/>
    <cellStyle name="Null 4 36" xfId="33978"/>
    <cellStyle name="Null 4 37" xfId="33979"/>
    <cellStyle name="Null 4 38" xfId="33980"/>
    <cellStyle name="Null 4 39" xfId="33901"/>
    <cellStyle name="Null 4 4" xfId="33981"/>
    <cellStyle name="Null 4 4 2" xfId="33982"/>
    <cellStyle name="Null 4 4 2 2" xfId="33983"/>
    <cellStyle name="Null 4 4 3" xfId="33984"/>
    <cellStyle name="Null 4 4 3 2" xfId="33985"/>
    <cellStyle name="Null 4 4 4" xfId="33986"/>
    <cellStyle name="Null 4 4 4 2" xfId="33987"/>
    <cellStyle name="Null 4 4 5" xfId="33988"/>
    <cellStyle name="Null 4 4 5 2" xfId="33989"/>
    <cellStyle name="Null 4 4 6" xfId="33990"/>
    <cellStyle name="Null 4 4 6 2" xfId="33991"/>
    <cellStyle name="Null 4 4 7" xfId="33992"/>
    <cellStyle name="Null 4 40" xfId="2902"/>
    <cellStyle name="Null 4 5" xfId="33993"/>
    <cellStyle name="Null 4 5 2" xfId="33994"/>
    <cellStyle name="Null 4 6" xfId="33995"/>
    <cellStyle name="Null 4 6 2" xfId="33996"/>
    <cellStyle name="Null 4 7" xfId="33997"/>
    <cellStyle name="Null 4 7 2" xfId="33998"/>
    <cellStyle name="Null 4 8" xfId="33999"/>
    <cellStyle name="Null 4 8 2" xfId="34000"/>
    <cellStyle name="Null 4 9" xfId="34001"/>
    <cellStyle name="Null 4 9 2" xfId="34002"/>
    <cellStyle name="Null 5" xfId="384"/>
    <cellStyle name="Null 5 10" xfId="34004"/>
    <cellStyle name="Null 5 10 2" xfId="34005"/>
    <cellStyle name="Null 5 11" xfId="34006"/>
    <cellStyle name="Null 5 11 2" xfId="34007"/>
    <cellStyle name="Null 5 12" xfId="34008"/>
    <cellStyle name="Null 5 12 2" xfId="34009"/>
    <cellStyle name="Null 5 13" xfId="34010"/>
    <cellStyle name="Null 5 13 2" xfId="34011"/>
    <cellStyle name="Null 5 14" xfId="34012"/>
    <cellStyle name="Null 5 14 2" xfId="34013"/>
    <cellStyle name="Null 5 15" xfId="34014"/>
    <cellStyle name="Null 5 15 2" xfId="34015"/>
    <cellStyle name="Null 5 16" xfId="34016"/>
    <cellStyle name="Null 5 16 2" xfId="34017"/>
    <cellStyle name="Null 5 17" xfId="34018"/>
    <cellStyle name="Null 5 17 2" xfId="34019"/>
    <cellStyle name="Null 5 18" xfId="34020"/>
    <cellStyle name="Null 5 18 2" xfId="34021"/>
    <cellStyle name="Null 5 19" xfId="34022"/>
    <cellStyle name="Null 5 19 2" xfId="34023"/>
    <cellStyle name="Null 5 2" xfId="572"/>
    <cellStyle name="Null 5 2 10" xfId="3089"/>
    <cellStyle name="Null 5 2 2" xfId="4516"/>
    <cellStyle name="Null 5 2 2 2" xfId="34026"/>
    <cellStyle name="Null 5 2 2 3" xfId="34025"/>
    <cellStyle name="Null 5 2 3" xfId="34027"/>
    <cellStyle name="Null 5 2 3 2" xfId="34028"/>
    <cellStyle name="Null 5 2 4" xfId="34029"/>
    <cellStyle name="Null 5 2 4 2" xfId="34030"/>
    <cellStyle name="Null 5 2 5" xfId="34031"/>
    <cellStyle name="Null 5 2 5 2" xfId="34032"/>
    <cellStyle name="Null 5 2 6" xfId="34033"/>
    <cellStyle name="Null 5 2 6 2" xfId="34034"/>
    <cellStyle name="Null 5 2 7" xfId="34035"/>
    <cellStyle name="Null 5 2 7 2" xfId="34036"/>
    <cellStyle name="Null 5 2 8" xfId="34037"/>
    <cellStyle name="Null 5 2 9" xfId="34024"/>
    <cellStyle name="Null 5 20" xfId="34038"/>
    <cellStyle name="Null 5 20 2" xfId="34039"/>
    <cellStyle name="Null 5 21" xfId="34040"/>
    <cellStyle name="Null 5 21 2" xfId="34041"/>
    <cellStyle name="Null 5 22" xfId="34042"/>
    <cellStyle name="Null 5 22 2" xfId="34043"/>
    <cellStyle name="Null 5 23" xfId="34044"/>
    <cellStyle name="Null 5 23 2" xfId="34045"/>
    <cellStyle name="Null 5 24" xfId="34046"/>
    <cellStyle name="Null 5 24 2" xfId="34047"/>
    <cellStyle name="Null 5 25" xfId="34048"/>
    <cellStyle name="Null 5 25 2" xfId="34049"/>
    <cellStyle name="Null 5 26" xfId="34050"/>
    <cellStyle name="Null 5 26 2" xfId="34051"/>
    <cellStyle name="Null 5 27" xfId="34052"/>
    <cellStyle name="Null 5 27 2" xfId="34053"/>
    <cellStyle name="Null 5 28" xfId="34054"/>
    <cellStyle name="Null 5 28 2" xfId="34055"/>
    <cellStyle name="Null 5 29" xfId="34056"/>
    <cellStyle name="Null 5 29 2" xfId="34057"/>
    <cellStyle name="Null 5 3" xfId="4464"/>
    <cellStyle name="Null 5 3 2" xfId="34059"/>
    <cellStyle name="Null 5 3 2 2" xfId="34060"/>
    <cellStyle name="Null 5 3 3" xfId="34061"/>
    <cellStyle name="Null 5 3 3 2" xfId="34062"/>
    <cellStyle name="Null 5 3 4" xfId="34063"/>
    <cellStyle name="Null 5 3 4 2" xfId="34064"/>
    <cellStyle name="Null 5 3 5" xfId="34065"/>
    <cellStyle name="Null 5 3 5 2" xfId="34066"/>
    <cellStyle name="Null 5 3 6" xfId="34067"/>
    <cellStyle name="Null 5 3 6 2" xfId="34068"/>
    <cellStyle name="Null 5 3 7" xfId="34069"/>
    <cellStyle name="Null 5 3 8" xfId="34058"/>
    <cellStyle name="Null 5 30" xfId="34070"/>
    <cellStyle name="Null 5 30 2" xfId="34071"/>
    <cellStyle name="Null 5 31" xfId="34072"/>
    <cellStyle name="Null 5 31 2" xfId="34073"/>
    <cellStyle name="Null 5 32" xfId="34074"/>
    <cellStyle name="Null 5 32 2" xfId="34075"/>
    <cellStyle name="Null 5 33" xfId="34076"/>
    <cellStyle name="Null 5 33 2" xfId="34077"/>
    <cellStyle name="Null 5 34" xfId="34078"/>
    <cellStyle name="Null 5 35" xfId="34079"/>
    <cellStyle name="Null 5 36" xfId="34080"/>
    <cellStyle name="Null 5 37" xfId="34081"/>
    <cellStyle name="Null 5 38" xfId="34082"/>
    <cellStyle name="Null 5 39" xfId="34003"/>
    <cellStyle name="Null 5 4" xfId="34083"/>
    <cellStyle name="Null 5 4 2" xfId="34084"/>
    <cellStyle name="Null 5 4 2 2" xfId="34085"/>
    <cellStyle name="Null 5 4 3" xfId="34086"/>
    <cellStyle name="Null 5 4 3 2" xfId="34087"/>
    <cellStyle name="Null 5 4 4" xfId="34088"/>
    <cellStyle name="Null 5 4 4 2" xfId="34089"/>
    <cellStyle name="Null 5 4 5" xfId="34090"/>
    <cellStyle name="Null 5 4 5 2" xfId="34091"/>
    <cellStyle name="Null 5 4 6" xfId="34092"/>
    <cellStyle name="Null 5 4 6 2" xfId="34093"/>
    <cellStyle name="Null 5 4 7" xfId="34094"/>
    <cellStyle name="Null 5 40" xfId="2906"/>
    <cellStyle name="Null 5 5" xfId="34095"/>
    <cellStyle name="Null 5 5 2" xfId="34096"/>
    <cellStyle name="Null 5 6" xfId="34097"/>
    <cellStyle name="Null 5 6 2" xfId="34098"/>
    <cellStyle name="Null 5 7" xfId="34099"/>
    <cellStyle name="Null 5 7 2" xfId="34100"/>
    <cellStyle name="Null 5 8" xfId="34101"/>
    <cellStyle name="Null 5 8 2" xfId="34102"/>
    <cellStyle name="Null 5 9" xfId="34103"/>
    <cellStyle name="Null 5 9 2" xfId="34104"/>
    <cellStyle name="Null 6" xfId="4143"/>
    <cellStyle name="Null 6 10" xfId="34106"/>
    <cellStyle name="Null 6 10 2" xfId="34107"/>
    <cellStyle name="Null 6 11" xfId="34108"/>
    <cellStyle name="Null 6 11 2" xfId="34109"/>
    <cellStyle name="Null 6 12" xfId="34110"/>
    <cellStyle name="Null 6 12 2" xfId="34111"/>
    <cellStyle name="Null 6 13" xfId="34112"/>
    <cellStyle name="Null 6 13 2" xfId="34113"/>
    <cellStyle name="Null 6 14" xfId="34114"/>
    <cellStyle name="Null 6 14 2" xfId="34115"/>
    <cellStyle name="Null 6 15" xfId="34116"/>
    <cellStyle name="Null 6 15 2" xfId="34117"/>
    <cellStyle name="Null 6 16" xfId="34118"/>
    <cellStyle name="Null 6 16 2" xfId="34119"/>
    <cellStyle name="Null 6 17" xfId="34120"/>
    <cellStyle name="Null 6 17 2" xfId="34121"/>
    <cellStyle name="Null 6 18" xfId="34122"/>
    <cellStyle name="Null 6 18 2" xfId="34123"/>
    <cellStyle name="Null 6 19" xfId="34124"/>
    <cellStyle name="Null 6 19 2" xfId="34125"/>
    <cellStyle name="Null 6 2" xfId="34126"/>
    <cellStyle name="Null 6 2 2" xfId="34127"/>
    <cellStyle name="Null 6 2 2 2" xfId="34128"/>
    <cellStyle name="Null 6 2 3" xfId="34129"/>
    <cellStyle name="Null 6 2 3 2" xfId="34130"/>
    <cellStyle name="Null 6 2 4" xfId="34131"/>
    <cellStyle name="Null 6 2 4 2" xfId="34132"/>
    <cellStyle name="Null 6 2 5" xfId="34133"/>
    <cellStyle name="Null 6 2 5 2" xfId="34134"/>
    <cellStyle name="Null 6 2 6" xfId="34135"/>
    <cellStyle name="Null 6 2 6 2" xfId="34136"/>
    <cellStyle name="Null 6 2 7" xfId="34137"/>
    <cellStyle name="Null 6 2 7 2" xfId="34138"/>
    <cellStyle name="Null 6 2 8" xfId="34139"/>
    <cellStyle name="Null 6 20" xfId="34140"/>
    <cellStyle name="Null 6 20 2" xfId="34141"/>
    <cellStyle name="Null 6 21" xfId="34142"/>
    <cellStyle name="Null 6 21 2" xfId="34143"/>
    <cellStyle name="Null 6 22" xfId="34144"/>
    <cellStyle name="Null 6 22 2" xfId="34145"/>
    <cellStyle name="Null 6 23" xfId="34146"/>
    <cellStyle name="Null 6 23 2" xfId="34147"/>
    <cellStyle name="Null 6 24" xfId="34148"/>
    <cellStyle name="Null 6 24 2" xfId="34149"/>
    <cellStyle name="Null 6 25" xfId="34150"/>
    <cellStyle name="Null 6 25 2" xfId="34151"/>
    <cellStyle name="Null 6 26" xfId="34152"/>
    <cellStyle name="Null 6 26 2" xfId="34153"/>
    <cellStyle name="Null 6 27" xfId="34154"/>
    <cellStyle name="Null 6 27 2" xfId="34155"/>
    <cellStyle name="Null 6 28" xfId="34156"/>
    <cellStyle name="Null 6 28 2" xfId="34157"/>
    <cellStyle name="Null 6 29" xfId="34158"/>
    <cellStyle name="Null 6 29 2" xfId="34159"/>
    <cellStyle name="Null 6 3" xfId="34160"/>
    <cellStyle name="Null 6 3 2" xfId="34161"/>
    <cellStyle name="Null 6 3 2 2" xfId="34162"/>
    <cellStyle name="Null 6 3 3" xfId="34163"/>
    <cellStyle name="Null 6 3 3 2" xfId="34164"/>
    <cellStyle name="Null 6 3 4" xfId="34165"/>
    <cellStyle name="Null 6 3 4 2" xfId="34166"/>
    <cellStyle name="Null 6 3 5" xfId="34167"/>
    <cellStyle name="Null 6 3 5 2" xfId="34168"/>
    <cellStyle name="Null 6 3 6" xfId="34169"/>
    <cellStyle name="Null 6 3 6 2" xfId="34170"/>
    <cellStyle name="Null 6 3 7" xfId="34171"/>
    <cellStyle name="Null 6 30" xfId="34172"/>
    <cellStyle name="Null 6 30 2" xfId="34173"/>
    <cellStyle name="Null 6 31" xfId="34174"/>
    <cellStyle name="Null 6 31 2" xfId="34175"/>
    <cellStyle name="Null 6 32" xfId="34176"/>
    <cellStyle name="Null 6 32 2" xfId="34177"/>
    <cellStyle name="Null 6 33" xfId="34178"/>
    <cellStyle name="Null 6 33 2" xfId="34179"/>
    <cellStyle name="Null 6 34" xfId="34180"/>
    <cellStyle name="Null 6 35" xfId="34181"/>
    <cellStyle name="Null 6 36" xfId="34182"/>
    <cellStyle name="Null 6 37" xfId="34183"/>
    <cellStyle name="Null 6 38" xfId="34184"/>
    <cellStyle name="Null 6 39" xfId="34105"/>
    <cellStyle name="Null 6 4" xfId="34185"/>
    <cellStyle name="Null 6 4 2" xfId="34186"/>
    <cellStyle name="Null 6 4 2 2" xfId="34187"/>
    <cellStyle name="Null 6 4 3" xfId="34188"/>
    <cellStyle name="Null 6 4 3 2" xfId="34189"/>
    <cellStyle name="Null 6 4 4" xfId="34190"/>
    <cellStyle name="Null 6 4 4 2" xfId="34191"/>
    <cellStyle name="Null 6 4 5" xfId="34192"/>
    <cellStyle name="Null 6 4 5 2" xfId="34193"/>
    <cellStyle name="Null 6 4 6" xfId="34194"/>
    <cellStyle name="Null 6 4 6 2" xfId="34195"/>
    <cellStyle name="Null 6 4 7" xfId="34196"/>
    <cellStyle name="Null 6 5" xfId="34197"/>
    <cellStyle name="Null 6 5 2" xfId="34198"/>
    <cellStyle name="Null 6 6" xfId="34199"/>
    <cellStyle name="Null 6 6 2" xfId="34200"/>
    <cellStyle name="Null 6 7" xfId="34201"/>
    <cellStyle name="Null 6 7 2" xfId="34202"/>
    <cellStyle name="Null 6 8" xfId="34203"/>
    <cellStyle name="Null 6 8 2" xfId="34204"/>
    <cellStyle name="Null 6 9" xfId="34205"/>
    <cellStyle name="Null 6 9 2" xfId="34206"/>
    <cellStyle name="Null 7" xfId="34207"/>
    <cellStyle name="Null 7 10" xfId="34208"/>
    <cellStyle name="Null 7 10 2" xfId="34209"/>
    <cellStyle name="Null 7 11" xfId="34210"/>
    <cellStyle name="Null 7 11 2" xfId="34211"/>
    <cellStyle name="Null 7 12" xfId="34212"/>
    <cellStyle name="Null 7 12 2" xfId="34213"/>
    <cellStyle name="Null 7 13" xfId="34214"/>
    <cellStyle name="Null 7 13 2" xfId="34215"/>
    <cellStyle name="Null 7 14" xfId="34216"/>
    <cellStyle name="Null 7 14 2" xfId="34217"/>
    <cellStyle name="Null 7 15" xfId="34218"/>
    <cellStyle name="Null 7 15 2" xfId="34219"/>
    <cellStyle name="Null 7 16" xfId="34220"/>
    <cellStyle name="Null 7 16 2" xfId="34221"/>
    <cellStyle name="Null 7 17" xfId="34222"/>
    <cellStyle name="Null 7 17 2" xfId="34223"/>
    <cellStyle name="Null 7 18" xfId="34224"/>
    <cellStyle name="Null 7 18 2" xfId="34225"/>
    <cellStyle name="Null 7 19" xfId="34226"/>
    <cellStyle name="Null 7 19 2" xfId="34227"/>
    <cellStyle name="Null 7 2" xfId="34228"/>
    <cellStyle name="Null 7 2 2" xfId="34229"/>
    <cellStyle name="Null 7 2 2 2" xfId="34230"/>
    <cellStyle name="Null 7 2 3" xfId="34231"/>
    <cellStyle name="Null 7 2 3 2" xfId="34232"/>
    <cellStyle name="Null 7 2 4" xfId="34233"/>
    <cellStyle name="Null 7 2 4 2" xfId="34234"/>
    <cellStyle name="Null 7 2 5" xfId="34235"/>
    <cellStyle name="Null 7 2 5 2" xfId="34236"/>
    <cellStyle name="Null 7 2 6" xfId="34237"/>
    <cellStyle name="Null 7 2 6 2" xfId="34238"/>
    <cellStyle name="Null 7 2 7" xfId="34239"/>
    <cellStyle name="Null 7 20" xfId="34240"/>
    <cellStyle name="Null 7 20 2" xfId="34241"/>
    <cellStyle name="Null 7 21" xfId="34242"/>
    <cellStyle name="Null 7 21 2" xfId="34243"/>
    <cellStyle name="Null 7 22" xfId="34244"/>
    <cellStyle name="Null 7 22 2" xfId="34245"/>
    <cellStyle name="Null 7 23" xfId="34246"/>
    <cellStyle name="Null 7 23 2" xfId="34247"/>
    <cellStyle name="Null 7 24" xfId="34248"/>
    <cellStyle name="Null 7 24 2" xfId="34249"/>
    <cellStyle name="Null 7 25" xfId="34250"/>
    <cellStyle name="Null 7 25 2" xfId="34251"/>
    <cellStyle name="Null 7 26" xfId="34252"/>
    <cellStyle name="Null 7 26 2" xfId="34253"/>
    <cellStyle name="Null 7 27" xfId="34254"/>
    <cellStyle name="Null 7 27 2" xfId="34255"/>
    <cellStyle name="Null 7 28" xfId="34256"/>
    <cellStyle name="Null 7 28 2" xfId="34257"/>
    <cellStyle name="Null 7 29" xfId="34258"/>
    <cellStyle name="Null 7 29 2" xfId="34259"/>
    <cellStyle name="Null 7 3" xfId="34260"/>
    <cellStyle name="Null 7 3 2" xfId="34261"/>
    <cellStyle name="Null 7 3 2 2" xfId="34262"/>
    <cellStyle name="Null 7 3 3" xfId="34263"/>
    <cellStyle name="Null 7 3 3 2" xfId="34264"/>
    <cellStyle name="Null 7 3 4" xfId="34265"/>
    <cellStyle name="Null 7 3 4 2" xfId="34266"/>
    <cellStyle name="Null 7 3 5" xfId="34267"/>
    <cellStyle name="Null 7 3 5 2" xfId="34268"/>
    <cellStyle name="Null 7 3 6" xfId="34269"/>
    <cellStyle name="Null 7 3 6 2" xfId="34270"/>
    <cellStyle name="Null 7 3 7" xfId="34271"/>
    <cellStyle name="Null 7 30" xfId="34272"/>
    <cellStyle name="Null 7 30 2" xfId="34273"/>
    <cellStyle name="Null 7 31" xfId="34274"/>
    <cellStyle name="Null 7 31 2" xfId="34275"/>
    <cellStyle name="Null 7 32" xfId="34276"/>
    <cellStyle name="Null 7 32 2" xfId="34277"/>
    <cellStyle name="Null 7 33" xfId="34278"/>
    <cellStyle name="Null 7 34" xfId="34279"/>
    <cellStyle name="Null 7 35" xfId="34280"/>
    <cellStyle name="Null 7 36" xfId="34281"/>
    <cellStyle name="Null 7 37" xfId="34282"/>
    <cellStyle name="Null 7 4" xfId="34283"/>
    <cellStyle name="Null 7 4 2" xfId="34284"/>
    <cellStyle name="Null 7 5" xfId="34285"/>
    <cellStyle name="Null 7 5 2" xfId="34286"/>
    <cellStyle name="Null 7 6" xfId="34287"/>
    <cellStyle name="Null 7 6 2" xfId="34288"/>
    <cellStyle name="Null 7 7" xfId="34289"/>
    <cellStyle name="Null 7 7 2" xfId="34290"/>
    <cellStyle name="Null 7 8" xfId="34291"/>
    <cellStyle name="Null 7 8 2" xfId="34292"/>
    <cellStyle name="Null 7 9" xfId="34293"/>
    <cellStyle name="Null 7 9 2" xfId="34294"/>
    <cellStyle name="Null 8" xfId="34295"/>
    <cellStyle name="Null 8 10" xfId="34296"/>
    <cellStyle name="Null 8 10 2" xfId="34297"/>
    <cellStyle name="Null 8 11" xfId="34298"/>
    <cellStyle name="Null 8 11 2" xfId="34299"/>
    <cellStyle name="Null 8 12" xfId="34300"/>
    <cellStyle name="Null 8 12 2" xfId="34301"/>
    <cellStyle name="Null 8 13" xfId="34302"/>
    <cellStyle name="Null 8 13 2" xfId="34303"/>
    <cellStyle name="Null 8 14" xfId="34304"/>
    <cellStyle name="Null 8 14 2" xfId="34305"/>
    <cellStyle name="Null 8 15" xfId="34306"/>
    <cellStyle name="Null 8 15 2" xfId="34307"/>
    <cellStyle name="Null 8 16" xfId="34308"/>
    <cellStyle name="Null 8 16 2" xfId="34309"/>
    <cellStyle name="Null 8 17" xfId="34310"/>
    <cellStyle name="Null 8 17 2" xfId="34311"/>
    <cellStyle name="Null 8 18" xfId="34312"/>
    <cellStyle name="Null 8 18 2" xfId="34313"/>
    <cellStyle name="Null 8 19" xfId="34314"/>
    <cellStyle name="Null 8 19 2" xfId="34315"/>
    <cellStyle name="Null 8 2" xfId="34316"/>
    <cellStyle name="Null 8 2 2" xfId="34317"/>
    <cellStyle name="Null 8 2 2 2" xfId="34318"/>
    <cellStyle name="Null 8 2 3" xfId="34319"/>
    <cellStyle name="Null 8 2 3 2" xfId="34320"/>
    <cellStyle name="Null 8 2 4" xfId="34321"/>
    <cellStyle name="Null 8 2 4 2" xfId="34322"/>
    <cellStyle name="Null 8 2 5" xfId="34323"/>
    <cellStyle name="Null 8 2 5 2" xfId="34324"/>
    <cellStyle name="Null 8 2 6" xfId="34325"/>
    <cellStyle name="Null 8 2 6 2" xfId="34326"/>
    <cellStyle name="Null 8 2 7" xfId="34327"/>
    <cellStyle name="Null 8 20" xfId="34328"/>
    <cellStyle name="Null 8 20 2" xfId="34329"/>
    <cellStyle name="Null 8 21" xfId="34330"/>
    <cellStyle name="Null 8 21 2" xfId="34331"/>
    <cellStyle name="Null 8 22" xfId="34332"/>
    <cellStyle name="Null 8 22 2" xfId="34333"/>
    <cellStyle name="Null 8 23" xfId="34334"/>
    <cellStyle name="Null 8 23 2" xfId="34335"/>
    <cellStyle name="Null 8 24" xfId="34336"/>
    <cellStyle name="Null 8 24 2" xfId="34337"/>
    <cellStyle name="Null 8 25" xfId="34338"/>
    <cellStyle name="Null 8 25 2" xfId="34339"/>
    <cellStyle name="Null 8 26" xfId="34340"/>
    <cellStyle name="Null 8 26 2" xfId="34341"/>
    <cellStyle name="Null 8 27" xfId="34342"/>
    <cellStyle name="Null 8 27 2" xfId="34343"/>
    <cellStyle name="Null 8 28" xfId="34344"/>
    <cellStyle name="Null 8 28 2" xfId="34345"/>
    <cellStyle name="Null 8 29" xfId="34346"/>
    <cellStyle name="Null 8 29 2" xfId="34347"/>
    <cellStyle name="Null 8 3" xfId="34348"/>
    <cellStyle name="Null 8 3 2" xfId="34349"/>
    <cellStyle name="Null 8 3 2 2" xfId="34350"/>
    <cellStyle name="Null 8 3 3" xfId="34351"/>
    <cellStyle name="Null 8 3 3 2" xfId="34352"/>
    <cellStyle name="Null 8 3 4" xfId="34353"/>
    <cellStyle name="Null 8 3 4 2" xfId="34354"/>
    <cellStyle name="Null 8 3 5" xfId="34355"/>
    <cellStyle name="Null 8 3 5 2" xfId="34356"/>
    <cellStyle name="Null 8 3 6" xfId="34357"/>
    <cellStyle name="Null 8 3 6 2" xfId="34358"/>
    <cellStyle name="Null 8 3 7" xfId="34359"/>
    <cellStyle name="Null 8 30" xfId="34360"/>
    <cellStyle name="Null 8 30 2" xfId="34361"/>
    <cellStyle name="Null 8 31" xfId="34362"/>
    <cellStyle name="Null 8 31 2" xfId="34363"/>
    <cellStyle name="Null 8 32" xfId="34364"/>
    <cellStyle name="Null 8 32 2" xfId="34365"/>
    <cellStyle name="Null 8 33" xfId="34366"/>
    <cellStyle name="Null 8 34" xfId="34367"/>
    <cellStyle name="Null 8 35" xfId="34368"/>
    <cellStyle name="Null 8 36" xfId="34369"/>
    <cellStyle name="Null 8 37" xfId="34370"/>
    <cellStyle name="Null 8 4" xfId="34371"/>
    <cellStyle name="Null 8 4 2" xfId="34372"/>
    <cellStyle name="Null 8 5" xfId="34373"/>
    <cellStyle name="Null 8 5 2" xfId="34374"/>
    <cellStyle name="Null 8 6" xfId="34375"/>
    <cellStyle name="Null 8 6 2" xfId="34376"/>
    <cellStyle name="Null 8 7" xfId="34377"/>
    <cellStyle name="Null 8 7 2" xfId="34378"/>
    <cellStyle name="Null 8 8" xfId="34379"/>
    <cellStyle name="Null 8 8 2" xfId="34380"/>
    <cellStyle name="Null 8 9" xfId="34381"/>
    <cellStyle name="Null 8 9 2" xfId="34382"/>
    <cellStyle name="Null 9" xfId="34383"/>
    <cellStyle name="Null 9 10" xfId="34384"/>
    <cellStyle name="Null 9 10 2" xfId="34385"/>
    <cellStyle name="Null 9 11" xfId="34386"/>
    <cellStyle name="Null 9 11 2" xfId="34387"/>
    <cellStyle name="Null 9 12" xfId="34388"/>
    <cellStyle name="Null 9 12 2" xfId="34389"/>
    <cellStyle name="Null 9 13" xfId="34390"/>
    <cellStyle name="Null 9 13 2" xfId="34391"/>
    <cellStyle name="Null 9 14" xfId="34392"/>
    <cellStyle name="Null 9 14 2" xfId="34393"/>
    <cellStyle name="Null 9 15" xfId="34394"/>
    <cellStyle name="Null 9 15 2" xfId="34395"/>
    <cellStyle name="Null 9 16" xfId="34396"/>
    <cellStyle name="Null 9 16 2" xfId="34397"/>
    <cellStyle name="Null 9 17" xfId="34398"/>
    <cellStyle name="Null 9 17 2" xfId="34399"/>
    <cellStyle name="Null 9 18" xfId="34400"/>
    <cellStyle name="Null 9 18 2" xfId="34401"/>
    <cellStyle name="Null 9 19" xfId="34402"/>
    <cellStyle name="Null 9 19 2" xfId="34403"/>
    <cellStyle name="Null 9 2" xfId="34404"/>
    <cellStyle name="Null 9 2 2" xfId="34405"/>
    <cellStyle name="Null 9 2 2 2" xfId="34406"/>
    <cellStyle name="Null 9 2 3" xfId="34407"/>
    <cellStyle name="Null 9 2 3 2" xfId="34408"/>
    <cellStyle name="Null 9 2 4" xfId="34409"/>
    <cellStyle name="Null 9 2 4 2" xfId="34410"/>
    <cellStyle name="Null 9 2 5" xfId="34411"/>
    <cellStyle name="Null 9 2 5 2" xfId="34412"/>
    <cellStyle name="Null 9 2 6" xfId="34413"/>
    <cellStyle name="Null 9 2 6 2" xfId="34414"/>
    <cellStyle name="Null 9 2 7" xfId="34415"/>
    <cellStyle name="Null 9 20" xfId="34416"/>
    <cellStyle name="Null 9 20 2" xfId="34417"/>
    <cellStyle name="Null 9 21" xfId="34418"/>
    <cellStyle name="Null 9 21 2" xfId="34419"/>
    <cellStyle name="Null 9 22" xfId="34420"/>
    <cellStyle name="Null 9 22 2" xfId="34421"/>
    <cellStyle name="Null 9 23" xfId="34422"/>
    <cellStyle name="Null 9 23 2" xfId="34423"/>
    <cellStyle name="Null 9 24" xfId="34424"/>
    <cellStyle name="Null 9 24 2" xfId="34425"/>
    <cellStyle name="Null 9 25" xfId="34426"/>
    <cellStyle name="Null 9 25 2" xfId="34427"/>
    <cellStyle name="Null 9 26" xfId="34428"/>
    <cellStyle name="Null 9 26 2" xfId="34429"/>
    <cellStyle name="Null 9 27" xfId="34430"/>
    <cellStyle name="Null 9 27 2" xfId="34431"/>
    <cellStyle name="Null 9 28" xfId="34432"/>
    <cellStyle name="Null 9 28 2" xfId="34433"/>
    <cellStyle name="Null 9 29" xfId="34434"/>
    <cellStyle name="Null 9 29 2" xfId="34435"/>
    <cellStyle name="Null 9 3" xfId="34436"/>
    <cellStyle name="Null 9 3 2" xfId="34437"/>
    <cellStyle name="Null 9 3 2 2" xfId="34438"/>
    <cellStyle name="Null 9 3 3" xfId="34439"/>
    <cellStyle name="Null 9 3 3 2" xfId="34440"/>
    <cellStyle name="Null 9 3 4" xfId="34441"/>
    <cellStyle name="Null 9 3 4 2" xfId="34442"/>
    <cellStyle name="Null 9 3 5" xfId="34443"/>
    <cellStyle name="Null 9 3 5 2" xfId="34444"/>
    <cellStyle name="Null 9 3 6" xfId="34445"/>
    <cellStyle name="Null 9 3 6 2" xfId="34446"/>
    <cellStyle name="Null 9 3 7" xfId="34447"/>
    <cellStyle name="Null 9 30" xfId="34448"/>
    <cellStyle name="Null 9 30 2" xfId="34449"/>
    <cellStyle name="Null 9 31" xfId="34450"/>
    <cellStyle name="Null 9 31 2" xfId="34451"/>
    <cellStyle name="Null 9 32" xfId="34452"/>
    <cellStyle name="Null 9 32 2" xfId="34453"/>
    <cellStyle name="Null 9 33" xfId="34454"/>
    <cellStyle name="Null 9 34" xfId="34455"/>
    <cellStyle name="Null 9 35" xfId="34456"/>
    <cellStyle name="Null 9 36" xfId="34457"/>
    <cellStyle name="Null 9 37" xfId="34458"/>
    <cellStyle name="Null 9 4" xfId="34459"/>
    <cellStyle name="Null 9 4 2" xfId="34460"/>
    <cellStyle name="Null 9 5" xfId="34461"/>
    <cellStyle name="Null 9 5 2" xfId="34462"/>
    <cellStyle name="Null 9 6" xfId="34463"/>
    <cellStyle name="Null 9 6 2" xfId="34464"/>
    <cellStyle name="Null 9 7" xfId="34465"/>
    <cellStyle name="Null 9 7 2" xfId="34466"/>
    <cellStyle name="Null 9 8" xfId="34467"/>
    <cellStyle name="Null 9 8 2" xfId="34468"/>
    <cellStyle name="Null 9 9" xfId="34469"/>
    <cellStyle name="Null 9 9 2" xfId="34470"/>
    <cellStyle name="ohneP" xfId="34471"/>
    <cellStyle name="Output" xfId="57"/>
    <cellStyle name="Output 10" xfId="34473"/>
    <cellStyle name="Output 10 2" xfId="34474"/>
    <cellStyle name="Output 11" xfId="34475"/>
    <cellStyle name="Output 11 2" xfId="34476"/>
    <cellStyle name="Output 12" xfId="34477"/>
    <cellStyle name="Output 12 2" xfId="34478"/>
    <cellStyle name="Output 13" xfId="34479"/>
    <cellStyle name="Output 13 2" xfId="34480"/>
    <cellStyle name="Output 14" xfId="34481"/>
    <cellStyle name="Output 14 2" xfId="34482"/>
    <cellStyle name="Output 15" xfId="34483"/>
    <cellStyle name="Output 15 2" xfId="34484"/>
    <cellStyle name="Output 16" xfId="34485"/>
    <cellStyle name="Output 16 2" xfId="34486"/>
    <cellStyle name="Output 17" xfId="34487"/>
    <cellStyle name="Output 17 2" xfId="34488"/>
    <cellStyle name="Output 18" xfId="34489"/>
    <cellStyle name="Output 18 2" xfId="34490"/>
    <cellStyle name="Output 19" xfId="34491"/>
    <cellStyle name="Output 19 2" xfId="34492"/>
    <cellStyle name="Output 2" xfId="99"/>
    <cellStyle name="Output 2 10" xfId="1253"/>
    <cellStyle name="Output 2 10 10" xfId="34495"/>
    <cellStyle name="Output 2 10 10 2" xfId="34496"/>
    <cellStyle name="Output 2 10 11" xfId="34497"/>
    <cellStyle name="Output 2 10 11 2" xfId="34498"/>
    <cellStyle name="Output 2 10 12" xfId="34499"/>
    <cellStyle name="Output 2 10 12 2" xfId="34500"/>
    <cellStyle name="Output 2 10 13" xfId="34501"/>
    <cellStyle name="Output 2 10 13 2" xfId="34502"/>
    <cellStyle name="Output 2 10 14" xfId="34503"/>
    <cellStyle name="Output 2 10 14 2" xfId="34504"/>
    <cellStyle name="Output 2 10 15" xfId="34505"/>
    <cellStyle name="Output 2 10 15 2" xfId="34506"/>
    <cellStyle name="Output 2 10 16" xfId="34507"/>
    <cellStyle name="Output 2 10 16 2" xfId="34508"/>
    <cellStyle name="Output 2 10 17" xfId="34509"/>
    <cellStyle name="Output 2 10 17 2" xfId="34510"/>
    <cellStyle name="Output 2 10 18" xfId="34511"/>
    <cellStyle name="Output 2 10 18 2" xfId="34512"/>
    <cellStyle name="Output 2 10 19" xfId="34513"/>
    <cellStyle name="Output 2 10 19 2" xfId="34514"/>
    <cellStyle name="Output 2 10 2" xfId="2323"/>
    <cellStyle name="Output 2 10 2 2" xfId="34516"/>
    <cellStyle name="Output 2 10 2 2 2" xfId="34517"/>
    <cellStyle name="Output 2 10 2 3" xfId="34518"/>
    <cellStyle name="Output 2 10 2 3 2" xfId="34519"/>
    <cellStyle name="Output 2 10 2 4" xfId="34520"/>
    <cellStyle name="Output 2 10 2 4 2" xfId="34521"/>
    <cellStyle name="Output 2 10 2 5" xfId="34522"/>
    <cellStyle name="Output 2 10 2 5 2" xfId="34523"/>
    <cellStyle name="Output 2 10 2 6" xfId="34524"/>
    <cellStyle name="Output 2 10 2 6 2" xfId="34525"/>
    <cellStyle name="Output 2 10 2 7" xfId="34526"/>
    <cellStyle name="Output 2 10 2 8" xfId="34515"/>
    <cellStyle name="Output 2 10 20" xfId="34527"/>
    <cellStyle name="Output 2 10 20 2" xfId="34528"/>
    <cellStyle name="Output 2 10 21" xfId="34529"/>
    <cellStyle name="Output 2 10 21 2" xfId="34530"/>
    <cellStyle name="Output 2 10 22" xfId="34531"/>
    <cellStyle name="Output 2 10 22 2" xfId="34532"/>
    <cellStyle name="Output 2 10 23" xfId="34533"/>
    <cellStyle name="Output 2 10 23 2" xfId="34534"/>
    <cellStyle name="Output 2 10 24" xfId="34535"/>
    <cellStyle name="Output 2 10 24 2" xfId="34536"/>
    <cellStyle name="Output 2 10 25" xfId="34537"/>
    <cellStyle name="Output 2 10 25 2" xfId="34538"/>
    <cellStyle name="Output 2 10 26" xfId="34539"/>
    <cellStyle name="Output 2 10 26 2" xfId="34540"/>
    <cellStyle name="Output 2 10 27" xfId="34541"/>
    <cellStyle name="Output 2 10 27 2" xfId="34542"/>
    <cellStyle name="Output 2 10 28" xfId="34543"/>
    <cellStyle name="Output 2 10 28 2" xfId="34544"/>
    <cellStyle name="Output 2 10 29" xfId="34545"/>
    <cellStyle name="Output 2 10 29 2" xfId="34546"/>
    <cellStyle name="Output 2 10 3" xfId="34547"/>
    <cellStyle name="Output 2 10 3 2" xfId="34548"/>
    <cellStyle name="Output 2 10 3 2 2" xfId="34549"/>
    <cellStyle name="Output 2 10 3 3" xfId="34550"/>
    <cellStyle name="Output 2 10 3 3 2" xfId="34551"/>
    <cellStyle name="Output 2 10 3 4" xfId="34552"/>
    <cellStyle name="Output 2 10 3 4 2" xfId="34553"/>
    <cellStyle name="Output 2 10 3 5" xfId="34554"/>
    <cellStyle name="Output 2 10 3 5 2" xfId="34555"/>
    <cellStyle name="Output 2 10 3 6" xfId="34556"/>
    <cellStyle name="Output 2 10 3 6 2" xfId="34557"/>
    <cellStyle name="Output 2 10 3 7" xfId="34558"/>
    <cellStyle name="Output 2 10 30" xfId="34559"/>
    <cellStyle name="Output 2 10 30 2" xfId="34560"/>
    <cellStyle name="Output 2 10 31" xfId="34561"/>
    <cellStyle name="Output 2 10 31 2" xfId="34562"/>
    <cellStyle name="Output 2 10 32" xfId="34563"/>
    <cellStyle name="Output 2 10 32 2" xfId="34564"/>
    <cellStyle name="Output 2 10 33" xfId="34565"/>
    <cellStyle name="Output 2 10 34" xfId="34566"/>
    <cellStyle name="Output 2 10 35" xfId="34567"/>
    <cellStyle name="Output 2 10 36" xfId="34568"/>
    <cellStyle name="Output 2 10 37" xfId="34569"/>
    <cellStyle name="Output 2 10 38" xfId="34494"/>
    <cellStyle name="Output 2 10 39" xfId="3769"/>
    <cellStyle name="Output 2 10 4" xfId="34570"/>
    <cellStyle name="Output 2 10 4 2" xfId="34571"/>
    <cellStyle name="Output 2 10 5" xfId="34572"/>
    <cellStyle name="Output 2 10 5 2" xfId="34573"/>
    <cellStyle name="Output 2 10 6" xfId="34574"/>
    <cellStyle name="Output 2 10 6 2" xfId="34575"/>
    <cellStyle name="Output 2 10 7" xfId="34576"/>
    <cellStyle name="Output 2 10 7 2" xfId="34577"/>
    <cellStyle name="Output 2 10 8" xfId="34578"/>
    <cellStyle name="Output 2 10 8 2" xfId="34579"/>
    <cellStyle name="Output 2 10 9" xfId="34580"/>
    <cellStyle name="Output 2 10 9 2" xfId="34581"/>
    <cellStyle name="Output 2 11" xfId="1254"/>
    <cellStyle name="Output 2 11 10" xfId="3770"/>
    <cellStyle name="Output 2 11 2" xfId="2324"/>
    <cellStyle name="Output 2 11 2 2" xfId="34584"/>
    <cellStyle name="Output 2 11 2 3" xfId="34583"/>
    <cellStyle name="Output 2 11 3" xfId="34585"/>
    <cellStyle name="Output 2 11 3 2" xfId="34586"/>
    <cellStyle name="Output 2 11 4" xfId="34587"/>
    <cellStyle name="Output 2 11 4 2" xfId="34588"/>
    <cellStyle name="Output 2 11 5" xfId="34589"/>
    <cellStyle name="Output 2 11 5 2" xfId="34590"/>
    <cellStyle name="Output 2 11 6" xfId="34591"/>
    <cellStyle name="Output 2 11 6 2" xfId="34592"/>
    <cellStyle name="Output 2 11 7" xfId="34593"/>
    <cellStyle name="Output 2 11 7 2" xfId="34594"/>
    <cellStyle name="Output 2 11 8" xfId="34595"/>
    <cellStyle name="Output 2 11 9" xfId="34582"/>
    <cellStyle name="Output 2 12" xfId="4196"/>
    <cellStyle name="Output 2 12 2" xfId="34597"/>
    <cellStyle name="Output 2 12 2 2" xfId="34598"/>
    <cellStyle name="Output 2 12 3" xfId="34599"/>
    <cellStyle name="Output 2 12 3 2" xfId="34600"/>
    <cellStyle name="Output 2 12 4" xfId="34601"/>
    <cellStyle name="Output 2 12 4 2" xfId="34602"/>
    <cellStyle name="Output 2 12 5" xfId="34603"/>
    <cellStyle name="Output 2 12 5 2" xfId="34604"/>
    <cellStyle name="Output 2 12 6" xfId="34605"/>
    <cellStyle name="Output 2 12 6 2" xfId="34606"/>
    <cellStyle name="Output 2 12 7" xfId="34607"/>
    <cellStyle name="Output 2 12 8" xfId="34596"/>
    <cellStyle name="Output 2 13" xfId="34608"/>
    <cellStyle name="Output 2 13 2" xfId="34609"/>
    <cellStyle name="Output 2 13 2 2" xfId="34610"/>
    <cellStyle name="Output 2 13 3" xfId="34611"/>
    <cellStyle name="Output 2 13 3 2" xfId="34612"/>
    <cellStyle name="Output 2 13 4" xfId="34613"/>
    <cellStyle name="Output 2 13 4 2" xfId="34614"/>
    <cellStyle name="Output 2 13 5" xfId="34615"/>
    <cellStyle name="Output 2 13 5 2" xfId="34616"/>
    <cellStyle name="Output 2 13 6" xfId="34617"/>
    <cellStyle name="Output 2 13 6 2" xfId="34618"/>
    <cellStyle name="Output 2 13 7" xfId="34619"/>
    <cellStyle name="Output 2 14" xfId="34620"/>
    <cellStyle name="Output 2 14 2" xfId="34621"/>
    <cellStyle name="Output 2 15" xfId="34622"/>
    <cellStyle name="Output 2 15 2" xfId="34623"/>
    <cellStyle name="Output 2 16" xfId="34624"/>
    <cellStyle name="Output 2 16 2" xfId="34625"/>
    <cellStyle name="Output 2 17" xfId="34626"/>
    <cellStyle name="Output 2 17 2" xfId="34627"/>
    <cellStyle name="Output 2 18" xfId="34628"/>
    <cellStyle name="Output 2 18 2" xfId="34629"/>
    <cellStyle name="Output 2 19" xfId="34630"/>
    <cellStyle name="Output 2 19 2" xfId="34631"/>
    <cellStyle name="Output 2 2" xfId="208"/>
    <cellStyle name="Output 2 2 10" xfId="4334"/>
    <cellStyle name="Output 2 2 10 2" xfId="34634"/>
    <cellStyle name="Output 2 2 10 3" xfId="34633"/>
    <cellStyle name="Output 2 2 11" xfId="34635"/>
    <cellStyle name="Output 2 2 11 2" xfId="34636"/>
    <cellStyle name="Output 2 2 12" xfId="34637"/>
    <cellStyle name="Output 2 2 12 2" xfId="34638"/>
    <cellStyle name="Output 2 2 13" xfId="34639"/>
    <cellStyle name="Output 2 2 13 2" xfId="34640"/>
    <cellStyle name="Output 2 2 14" xfId="34641"/>
    <cellStyle name="Output 2 2 14 2" xfId="34642"/>
    <cellStyle name="Output 2 2 15" xfId="34643"/>
    <cellStyle name="Output 2 2 15 2" xfId="34644"/>
    <cellStyle name="Output 2 2 16" xfId="34645"/>
    <cellStyle name="Output 2 2 16 2" xfId="34646"/>
    <cellStyle name="Output 2 2 17" xfId="34647"/>
    <cellStyle name="Output 2 2 17 2" xfId="34648"/>
    <cellStyle name="Output 2 2 18" xfId="34649"/>
    <cellStyle name="Output 2 2 18 2" xfId="34650"/>
    <cellStyle name="Output 2 2 19" xfId="34651"/>
    <cellStyle name="Output 2 2 19 2" xfId="34652"/>
    <cellStyle name="Output 2 2 2" xfId="331"/>
    <cellStyle name="Output 2 2 2 10" xfId="2856"/>
    <cellStyle name="Output 2 2 2 2" xfId="533"/>
    <cellStyle name="Output 2 2 2 2 2" xfId="1255"/>
    <cellStyle name="Output 2 2 2 2 2 2" xfId="2325"/>
    <cellStyle name="Output 2 2 2 2 2 3" xfId="34655"/>
    <cellStyle name="Output 2 2 2 2 2 4" xfId="3771"/>
    <cellStyle name="Output 2 2 2 2 3" xfId="1658"/>
    <cellStyle name="Output 2 2 2 2 4" xfId="34654"/>
    <cellStyle name="Output 2 2 2 2 5" xfId="3050"/>
    <cellStyle name="Output 2 2 2 3" xfId="1256"/>
    <cellStyle name="Output 2 2 2 3 2" xfId="2326"/>
    <cellStyle name="Output 2 2 2 3 2 2" xfId="34657"/>
    <cellStyle name="Output 2 2 2 3 3" xfId="34656"/>
    <cellStyle name="Output 2 2 2 3 4" xfId="3772"/>
    <cellStyle name="Output 2 2 2 4" xfId="1257"/>
    <cellStyle name="Output 2 2 2 4 2" xfId="2327"/>
    <cellStyle name="Output 2 2 2 4 2 2" xfId="34659"/>
    <cellStyle name="Output 2 2 2 4 3" xfId="34658"/>
    <cellStyle name="Output 2 2 2 4 4" xfId="3773"/>
    <cellStyle name="Output 2 2 2 5" xfId="1258"/>
    <cellStyle name="Output 2 2 2 5 2" xfId="2328"/>
    <cellStyle name="Output 2 2 2 5 2 2" xfId="34661"/>
    <cellStyle name="Output 2 2 2 5 3" xfId="34660"/>
    <cellStyle name="Output 2 2 2 5 4" xfId="3774"/>
    <cellStyle name="Output 2 2 2 6" xfId="723"/>
    <cellStyle name="Output 2 2 2 6 2" xfId="1841"/>
    <cellStyle name="Output 2 2 2 6 2 2" xfId="34663"/>
    <cellStyle name="Output 2 2 2 6 3" xfId="34662"/>
    <cellStyle name="Output 2 2 2 6 4" xfId="3240"/>
    <cellStyle name="Output 2 2 2 7" xfId="1524"/>
    <cellStyle name="Output 2 2 2 7 2" xfId="34665"/>
    <cellStyle name="Output 2 2 2 7 3" xfId="34664"/>
    <cellStyle name="Output 2 2 2 8" xfId="34666"/>
    <cellStyle name="Output 2 2 2 9" xfId="34653"/>
    <cellStyle name="Output 2 2 20" xfId="34667"/>
    <cellStyle name="Output 2 2 20 2" xfId="34668"/>
    <cellStyle name="Output 2 2 21" xfId="34669"/>
    <cellStyle name="Output 2 2 21 2" xfId="34670"/>
    <cellStyle name="Output 2 2 22" xfId="34671"/>
    <cellStyle name="Output 2 2 22 2" xfId="34672"/>
    <cellStyle name="Output 2 2 23" xfId="34673"/>
    <cellStyle name="Output 2 2 23 2" xfId="34674"/>
    <cellStyle name="Output 2 2 24" xfId="34675"/>
    <cellStyle name="Output 2 2 24 2" xfId="34676"/>
    <cellStyle name="Output 2 2 25" xfId="34677"/>
    <cellStyle name="Output 2 2 25 2" xfId="34678"/>
    <cellStyle name="Output 2 2 26" xfId="34679"/>
    <cellStyle name="Output 2 2 26 2" xfId="34680"/>
    <cellStyle name="Output 2 2 27" xfId="34681"/>
    <cellStyle name="Output 2 2 27 2" xfId="34682"/>
    <cellStyle name="Output 2 2 28" xfId="34683"/>
    <cellStyle name="Output 2 2 28 2" xfId="34684"/>
    <cellStyle name="Output 2 2 29" xfId="34685"/>
    <cellStyle name="Output 2 2 29 2" xfId="34686"/>
    <cellStyle name="Output 2 2 3" xfId="429"/>
    <cellStyle name="Output 2 2 3 2" xfId="615"/>
    <cellStyle name="Output 2 2 3 2 2" xfId="1733"/>
    <cellStyle name="Output 2 2 3 2 2 2" xfId="34689"/>
    <cellStyle name="Output 2 2 3 2 3" xfId="34688"/>
    <cellStyle name="Output 2 2 3 2 4" xfId="3132"/>
    <cellStyle name="Output 2 2 3 3" xfId="1259"/>
    <cellStyle name="Output 2 2 3 3 2" xfId="2329"/>
    <cellStyle name="Output 2 2 3 3 2 2" xfId="34691"/>
    <cellStyle name="Output 2 2 3 3 3" xfId="34690"/>
    <cellStyle name="Output 2 2 3 3 4" xfId="3775"/>
    <cellStyle name="Output 2 2 3 4" xfId="1260"/>
    <cellStyle name="Output 2 2 3 4 2" xfId="2330"/>
    <cellStyle name="Output 2 2 3 4 2 2" xfId="34693"/>
    <cellStyle name="Output 2 2 3 4 3" xfId="34692"/>
    <cellStyle name="Output 2 2 3 4 4" xfId="3776"/>
    <cellStyle name="Output 2 2 3 5" xfId="1261"/>
    <cellStyle name="Output 2 2 3 5 2" xfId="2331"/>
    <cellStyle name="Output 2 2 3 5 2 2" xfId="34695"/>
    <cellStyle name="Output 2 2 3 5 3" xfId="34694"/>
    <cellStyle name="Output 2 2 3 5 4" xfId="3777"/>
    <cellStyle name="Output 2 2 3 6" xfId="801"/>
    <cellStyle name="Output 2 2 3 6 2" xfId="4606"/>
    <cellStyle name="Output 2 2 3 6 2 2" xfId="34697"/>
    <cellStyle name="Output 2 2 3 6 3" xfId="34696"/>
    <cellStyle name="Output 2 2 3 6 4" xfId="3318"/>
    <cellStyle name="Output 2 2 3 7" xfId="4501"/>
    <cellStyle name="Output 2 2 3 7 2" xfId="34698"/>
    <cellStyle name="Output 2 2 3 8" xfId="34687"/>
    <cellStyle name="Output 2 2 3 9" xfId="2949"/>
    <cellStyle name="Output 2 2 30" xfId="34699"/>
    <cellStyle name="Output 2 2 30 2" xfId="34700"/>
    <cellStyle name="Output 2 2 31" xfId="34701"/>
    <cellStyle name="Output 2 2 31 2" xfId="34702"/>
    <cellStyle name="Output 2 2 32" xfId="34703"/>
    <cellStyle name="Output 2 2 32 2" xfId="34704"/>
    <cellStyle name="Output 2 2 33" xfId="34705"/>
    <cellStyle name="Output 2 2 33 2" xfId="34706"/>
    <cellStyle name="Output 2 2 34" xfId="34707"/>
    <cellStyle name="Output 2 2 35" xfId="34708"/>
    <cellStyle name="Output 2 2 36" xfId="34709"/>
    <cellStyle name="Output 2 2 37" xfId="34710"/>
    <cellStyle name="Output 2 2 38" xfId="34711"/>
    <cellStyle name="Output 2 2 39" xfId="34632"/>
    <cellStyle name="Output 2 2 4" xfId="483"/>
    <cellStyle name="Output 2 2 4 2" xfId="666"/>
    <cellStyle name="Output 2 2 4 2 2" xfId="1784"/>
    <cellStyle name="Output 2 2 4 2 2 2" xfId="34714"/>
    <cellStyle name="Output 2 2 4 2 3" xfId="34713"/>
    <cellStyle name="Output 2 2 4 2 4" xfId="3183"/>
    <cellStyle name="Output 2 2 4 3" xfId="1262"/>
    <cellStyle name="Output 2 2 4 3 2" xfId="2332"/>
    <cellStyle name="Output 2 2 4 3 2 2" xfId="34716"/>
    <cellStyle name="Output 2 2 4 3 3" xfId="34715"/>
    <cellStyle name="Output 2 2 4 3 4" xfId="3778"/>
    <cellStyle name="Output 2 2 4 4" xfId="1263"/>
    <cellStyle name="Output 2 2 4 4 2" xfId="2333"/>
    <cellStyle name="Output 2 2 4 4 2 2" xfId="34718"/>
    <cellStyle name="Output 2 2 4 4 3" xfId="34717"/>
    <cellStyle name="Output 2 2 4 4 4" xfId="3779"/>
    <cellStyle name="Output 2 2 4 5" xfId="1264"/>
    <cellStyle name="Output 2 2 4 5 2" xfId="2334"/>
    <cellStyle name="Output 2 2 4 5 2 2" xfId="34720"/>
    <cellStyle name="Output 2 2 4 5 3" xfId="34719"/>
    <cellStyle name="Output 2 2 4 5 4" xfId="3780"/>
    <cellStyle name="Output 2 2 4 6" xfId="1614"/>
    <cellStyle name="Output 2 2 4 6 2" xfId="34722"/>
    <cellStyle name="Output 2 2 4 6 3" xfId="34721"/>
    <cellStyle name="Output 2 2 4 7" xfId="34723"/>
    <cellStyle name="Output 2 2 4 8" xfId="34712"/>
    <cellStyle name="Output 2 2 4 9" xfId="3000"/>
    <cellStyle name="Output 2 2 40" xfId="2741"/>
    <cellStyle name="Output 2 2 5" xfId="273"/>
    <cellStyle name="Output 2 2 5 2" xfId="1265"/>
    <cellStyle name="Output 2 2 5 2 2" xfId="2335"/>
    <cellStyle name="Output 2 2 5 2 3" xfId="34725"/>
    <cellStyle name="Output 2 2 5 2 4" xfId="3781"/>
    <cellStyle name="Output 2 2 5 3" xfId="1492"/>
    <cellStyle name="Output 2 2 5 4" xfId="34724"/>
    <cellStyle name="Output 2 2 5 5" xfId="2824"/>
    <cellStyle name="Output 2 2 6" xfId="501"/>
    <cellStyle name="Output 2 2 6 2" xfId="1266"/>
    <cellStyle name="Output 2 2 6 2 2" xfId="2336"/>
    <cellStyle name="Output 2 2 6 2 3" xfId="34727"/>
    <cellStyle name="Output 2 2 6 2 4" xfId="3782"/>
    <cellStyle name="Output 2 2 6 3" xfId="1627"/>
    <cellStyle name="Output 2 2 6 4" xfId="34726"/>
    <cellStyle name="Output 2 2 6 5" xfId="3018"/>
    <cellStyle name="Output 2 2 7" xfId="1267"/>
    <cellStyle name="Output 2 2 7 2" xfId="2337"/>
    <cellStyle name="Output 2 2 7 2 2" xfId="34729"/>
    <cellStyle name="Output 2 2 7 3" xfId="34728"/>
    <cellStyle name="Output 2 2 7 4" xfId="3783"/>
    <cellStyle name="Output 2 2 8" xfId="1268"/>
    <cellStyle name="Output 2 2 8 2" xfId="2338"/>
    <cellStyle name="Output 2 2 8 2 2" xfId="34731"/>
    <cellStyle name="Output 2 2 8 3" xfId="34730"/>
    <cellStyle name="Output 2 2 8 4" xfId="3784"/>
    <cellStyle name="Output 2 2 9" xfId="695"/>
    <cellStyle name="Output 2 2 9 2" xfId="1813"/>
    <cellStyle name="Output 2 2 9 2 2" xfId="34733"/>
    <cellStyle name="Output 2 2 9 3" xfId="34732"/>
    <cellStyle name="Output 2 2 9 4" xfId="3212"/>
    <cellStyle name="Output 2 20" xfId="34734"/>
    <cellStyle name="Output 2 20 2" xfId="34735"/>
    <cellStyle name="Output 2 21" xfId="34736"/>
    <cellStyle name="Output 2 21 2" xfId="34737"/>
    <cellStyle name="Output 2 22" xfId="34738"/>
    <cellStyle name="Output 2 22 2" xfId="34739"/>
    <cellStyle name="Output 2 23" xfId="34740"/>
    <cellStyle name="Output 2 23 2" xfId="34741"/>
    <cellStyle name="Output 2 24" xfId="34742"/>
    <cellStyle name="Output 2 24 2" xfId="34743"/>
    <cellStyle name="Output 2 25" xfId="34744"/>
    <cellStyle name="Output 2 25 2" xfId="34745"/>
    <cellStyle name="Output 2 26" xfId="34746"/>
    <cellStyle name="Output 2 26 2" xfId="34747"/>
    <cellStyle name="Output 2 27" xfId="34748"/>
    <cellStyle name="Output 2 27 2" xfId="34749"/>
    <cellStyle name="Output 2 28" xfId="34750"/>
    <cellStyle name="Output 2 28 2" xfId="34751"/>
    <cellStyle name="Output 2 29" xfId="34752"/>
    <cellStyle name="Output 2 29 2" xfId="34753"/>
    <cellStyle name="Output 2 3" xfId="307"/>
    <cellStyle name="Output 2 3 10" xfId="34755"/>
    <cellStyle name="Output 2 3 10 2" xfId="34756"/>
    <cellStyle name="Output 2 3 11" xfId="34757"/>
    <cellStyle name="Output 2 3 11 2" xfId="34758"/>
    <cellStyle name="Output 2 3 12" xfId="34759"/>
    <cellStyle name="Output 2 3 12 2" xfId="34760"/>
    <cellStyle name="Output 2 3 13" xfId="34761"/>
    <cellStyle name="Output 2 3 13 2" xfId="34762"/>
    <cellStyle name="Output 2 3 14" xfId="34763"/>
    <cellStyle name="Output 2 3 14 2" xfId="34764"/>
    <cellStyle name="Output 2 3 15" xfId="34765"/>
    <cellStyle name="Output 2 3 15 2" xfId="34766"/>
    <cellStyle name="Output 2 3 16" xfId="34767"/>
    <cellStyle name="Output 2 3 16 2" xfId="34768"/>
    <cellStyle name="Output 2 3 17" xfId="34769"/>
    <cellStyle name="Output 2 3 17 2" xfId="34770"/>
    <cellStyle name="Output 2 3 18" xfId="34771"/>
    <cellStyle name="Output 2 3 18 2" xfId="34772"/>
    <cellStyle name="Output 2 3 19" xfId="34773"/>
    <cellStyle name="Output 2 3 19 2" xfId="34774"/>
    <cellStyle name="Output 2 3 2" xfId="407"/>
    <cellStyle name="Output 2 3 2 10" xfId="2928"/>
    <cellStyle name="Output 2 3 2 2" xfId="594"/>
    <cellStyle name="Output 2 3 2 2 2" xfId="1713"/>
    <cellStyle name="Output 2 3 2 2 2 2" xfId="34777"/>
    <cellStyle name="Output 2 3 2 2 3" xfId="34776"/>
    <cellStyle name="Output 2 3 2 2 4" xfId="3111"/>
    <cellStyle name="Output 2 3 2 3" xfId="1269"/>
    <cellStyle name="Output 2 3 2 3 2" xfId="2339"/>
    <cellStyle name="Output 2 3 2 3 2 2" xfId="34779"/>
    <cellStyle name="Output 2 3 2 3 3" xfId="34778"/>
    <cellStyle name="Output 2 3 2 3 4" xfId="3785"/>
    <cellStyle name="Output 2 3 2 4" xfId="1270"/>
    <cellStyle name="Output 2 3 2 4 2" xfId="2340"/>
    <cellStyle name="Output 2 3 2 4 2 2" xfId="34781"/>
    <cellStyle name="Output 2 3 2 4 3" xfId="34780"/>
    <cellStyle name="Output 2 3 2 4 4" xfId="3786"/>
    <cellStyle name="Output 2 3 2 5" xfId="1271"/>
    <cellStyle name="Output 2 3 2 5 2" xfId="2341"/>
    <cellStyle name="Output 2 3 2 5 2 2" xfId="34783"/>
    <cellStyle name="Output 2 3 2 5 3" xfId="34782"/>
    <cellStyle name="Output 2 3 2 5 4" xfId="3787"/>
    <cellStyle name="Output 2 3 2 6" xfId="783"/>
    <cellStyle name="Output 2 3 2 6 2" xfId="4588"/>
    <cellStyle name="Output 2 3 2 6 2 2" xfId="34785"/>
    <cellStyle name="Output 2 3 2 6 3" xfId="34784"/>
    <cellStyle name="Output 2 3 2 6 4" xfId="3300"/>
    <cellStyle name="Output 2 3 2 7" xfId="4482"/>
    <cellStyle name="Output 2 3 2 7 2" xfId="34787"/>
    <cellStyle name="Output 2 3 2 7 3" xfId="34786"/>
    <cellStyle name="Output 2 3 2 8" xfId="34788"/>
    <cellStyle name="Output 2 3 2 9" xfId="34775"/>
    <cellStyle name="Output 2 3 20" xfId="34789"/>
    <cellStyle name="Output 2 3 20 2" xfId="34790"/>
    <cellStyle name="Output 2 3 21" xfId="34791"/>
    <cellStyle name="Output 2 3 21 2" xfId="34792"/>
    <cellStyle name="Output 2 3 22" xfId="34793"/>
    <cellStyle name="Output 2 3 22 2" xfId="34794"/>
    <cellStyle name="Output 2 3 23" xfId="34795"/>
    <cellStyle name="Output 2 3 23 2" xfId="34796"/>
    <cellStyle name="Output 2 3 24" xfId="34797"/>
    <cellStyle name="Output 2 3 24 2" xfId="34798"/>
    <cellStyle name="Output 2 3 25" xfId="34799"/>
    <cellStyle name="Output 2 3 25 2" xfId="34800"/>
    <cellStyle name="Output 2 3 26" xfId="34801"/>
    <cellStyle name="Output 2 3 26 2" xfId="34802"/>
    <cellStyle name="Output 2 3 27" xfId="34803"/>
    <cellStyle name="Output 2 3 27 2" xfId="34804"/>
    <cellStyle name="Output 2 3 28" xfId="34805"/>
    <cellStyle name="Output 2 3 28 2" xfId="34806"/>
    <cellStyle name="Output 2 3 29" xfId="34807"/>
    <cellStyle name="Output 2 3 29 2" xfId="34808"/>
    <cellStyle name="Output 2 3 3" xfId="464"/>
    <cellStyle name="Output 2 3 3 2" xfId="648"/>
    <cellStyle name="Output 2 3 3 2 2" xfId="1766"/>
    <cellStyle name="Output 2 3 3 2 2 2" xfId="34811"/>
    <cellStyle name="Output 2 3 3 2 3" xfId="34810"/>
    <cellStyle name="Output 2 3 3 2 4" xfId="3165"/>
    <cellStyle name="Output 2 3 3 3" xfId="1272"/>
    <cellStyle name="Output 2 3 3 3 2" xfId="2342"/>
    <cellStyle name="Output 2 3 3 3 2 2" xfId="34813"/>
    <cellStyle name="Output 2 3 3 3 3" xfId="34812"/>
    <cellStyle name="Output 2 3 3 3 4" xfId="3788"/>
    <cellStyle name="Output 2 3 3 4" xfId="1273"/>
    <cellStyle name="Output 2 3 3 4 2" xfId="2343"/>
    <cellStyle name="Output 2 3 3 4 2 2" xfId="34815"/>
    <cellStyle name="Output 2 3 3 4 3" xfId="34814"/>
    <cellStyle name="Output 2 3 3 4 4" xfId="3789"/>
    <cellStyle name="Output 2 3 3 5" xfId="1274"/>
    <cellStyle name="Output 2 3 3 5 2" xfId="2344"/>
    <cellStyle name="Output 2 3 3 5 2 2" xfId="34817"/>
    <cellStyle name="Output 2 3 3 5 3" xfId="34816"/>
    <cellStyle name="Output 2 3 3 5 4" xfId="3790"/>
    <cellStyle name="Output 2 3 3 6" xfId="1596"/>
    <cellStyle name="Output 2 3 3 6 2" xfId="34819"/>
    <cellStyle name="Output 2 3 3 6 3" xfId="34818"/>
    <cellStyle name="Output 2 3 3 7" xfId="34820"/>
    <cellStyle name="Output 2 3 3 8" xfId="34809"/>
    <cellStyle name="Output 2 3 3 9" xfId="2982"/>
    <cellStyle name="Output 2 3 30" xfId="34821"/>
    <cellStyle name="Output 2 3 30 2" xfId="34822"/>
    <cellStyle name="Output 2 3 31" xfId="34823"/>
    <cellStyle name="Output 2 3 31 2" xfId="34824"/>
    <cellStyle name="Output 2 3 32" xfId="34825"/>
    <cellStyle name="Output 2 3 32 2" xfId="34826"/>
    <cellStyle name="Output 2 3 33" xfId="34827"/>
    <cellStyle name="Output 2 3 33 2" xfId="34828"/>
    <cellStyle name="Output 2 3 34" xfId="34829"/>
    <cellStyle name="Output 2 3 35" xfId="34830"/>
    <cellStyle name="Output 2 3 36" xfId="34831"/>
    <cellStyle name="Output 2 3 37" xfId="34832"/>
    <cellStyle name="Output 2 3 38" xfId="34833"/>
    <cellStyle name="Output 2 3 39" xfId="34754"/>
    <cellStyle name="Output 2 3 4" xfId="519"/>
    <cellStyle name="Output 2 3 4 2" xfId="1275"/>
    <cellStyle name="Output 2 3 4 2 2" xfId="2345"/>
    <cellStyle name="Output 2 3 4 2 2 2" xfId="34836"/>
    <cellStyle name="Output 2 3 4 2 3" xfId="34835"/>
    <cellStyle name="Output 2 3 4 2 4" xfId="3791"/>
    <cellStyle name="Output 2 3 4 3" xfId="1645"/>
    <cellStyle name="Output 2 3 4 3 2" xfId="34838"/>
    <cellStyle name="Output 2 3 4 3 3" xfId="34837"/>
    <cellStyle name="Output 2 3 4 4" xfId="34839"/>
    <cellStyle name="Output 2 3 4 4 2" xfId="34840"/>
    <cellStyle name="Output 2 3 4 5" xfId="34841"/>
    <cellStyle name="Output 2 3 4 5 2" xfId="34842"/>
    <cellStyle name="Output 2 3 4 6" xfId="34843"/>
    <cellStyle name="Output 2 3 4 6 2" xfId="34844"/>
    <cellStyle name="Output 2 3 4 7" xfId="34845"/>
    <cellStyle name="Output 2 3 4 8" xfId="34834"/>
    <cellStyle name="Output 2 3 4 9" xfId="3036"/>
    <cellStyle name="Output 2 3 40" xfId="2711"/>
    <cellStyle name="Output 2 3 5" xfId="1276"/>
    <cellStyle name="Output 2 3 5 2" xfId="2346"/>
    <cellStyle name="Output 2 3 5 2 2" xfId="34847"/>
    <cellStyle name="Output 2 3 5 3" xfId="34846"/>
    <cellStyle name="Output 2 3 5 4" xfId="3792"/>
    <cellStyle name="Output 2 3 6" xfId="1277"/>
    <cellStyle name="Output 2 3 6 2" xfId="2347"/>
    <cellStyle name="Output 2 3 6 2 2" xfId="34849"/>
    <cellStyle name="Output 2 3 6 3" xfId="34848"/>
    <cellStyle name="Output 2 3 6 4" xfId="3793"/>
    <cellStyle name="Output 2 3 7" xfId="1278"/>
    <cellStyle name="Output 2 3 7 2" xfId="2348"/>
    <cellStyle name="Output 2 3 7 2 2" xfId="34851"/>
    <cellStyle name="Output 2 3 7 3" xfId="34850"/>
    <cellStyle name="Output 2 3 7 4" xfId="3794"/>
    <cellStyle name="Output 2 3 8" xfId="4259"/>
    <cellStyle name="Output 2 3 8 2" xfId="34853"/>
    <cellStyle name="Output 2 3 8 3" xfId="34852"/>
    <cellStyle name="Output 2 3 9" xfId="34854"/>
    <cellStyle name="Output 2 3 9 2" xfId="34855"/>
    <cellStyle name="Output 2 30" xfId="34856"/>
    <cellStyle name="Output 2 30 2" xfId="34857"/>
    <cellStyle name="Output 2 31" xfId="34858"/>
    <cellStyle name="Output 2 31 2" xfId="34859"/>
    <cellStyle name="Output 2 32" xfId="34860"/>
    <cellStyle name="Output 2 32 2" xfId="34861"/>
    <cellStyle name="Output 2 33" xfId="34862"/>
    <cellStyle name="Output 2 33 2" xfId="34863"/>
    <cellStyle name="Output 2 34" xfId="34864"/>
    <cellStyle name="Output 2 34 2" xfId="34865"/>
    <cellStyle name="Output 2 35" xfId="34866"/>
    <cellStyle name="Output 2 35 2" xfId="34867"/>
    <cellStyle name="Output 2 36" xfId="34868"/>
    <cellStyle name="Output 2 36 2" xfId="34869"/>
    <cellStyle name="Output 2 37" xfId="34870"/>
    <cellStyle name="Output 2 37 2" xfId="34871"/>
    <cellStyle name="Output 2 38" xfId="34872"/>
    <cellStyle name="Output 2 38 2" xfId="34873"/>
    <cellStyle name="Output 2 39" xfId="34874"/>
    <cellStyle name="Output 2 39 2" xfId="34875"/>
    <cellStyle name="Output 2 4" xfId="379"/>
    <cellStyle name="Output 2 4 10" xfId="34877"/>
    <cellStyle name="Output 2 4 10 2" xfId="34878"/>
    <cellStyle name="Output 2 4 11" xfId="34879"/>
    <cellStyle name="Output 2 4 11 2" xfId="34880"/>
    <cellStyle name="Output 2 4 12" xfId="34881"/>
    <cellStyle name="Output 2 4 12 2" xfId="34882"/>
    <cellStyle name="Output 2 4 13" xfId="34883"/>
    <cellStyle name="Output 2 4 13 2" xfId="34884"/>
    <cellStyle name="Output 2 4 14" xfId="34885"/>
    <cellStyle name="Output 2 4 14 2" xfId="34886"/>
    <cellStyle name="Output 2 4 15" xfId="34887"/>
    <cellStyle name="Output 2 4 15 2" xfId="34888"/>
    <cellStyle name="Output 2 4 16" xfId="34889"/>
    <cellStyle name="Output 2 4 16 2" xfId="34890"/>
    <cellStyle name="Output 2 4 17" xfId="34891"/>
    <cellStyle name="Output 2 4 17 2" xfId="34892"/>
    <cellStyle name="Output 2 4 18" xfId="34893"/>
    <cellStyle name="Output 2 4 18 2" xfId="34894"/>
    <cellStyle name="Output 2 4 19" xfId="34895"/>
    <cellStyle name="Output 2 4 19 2" xfId="34896"/>
    <cellStyle name="Output 2 4 2" xfId="567"/>
    <cellStyle name="Output 2 4 2 10" xfId="3084"/>
    <cellStyle name="Output 2 4 2 2" xfId="1279"/>
    <cellStyle name="Output 2 4 2 2 2" xfId="2349"/>
    <cellStyle name="Output 2 4 2 2 2 2" xfId="34899"/>
    <cellStyle name="Output 2 4 2 2 3" xfId="34898"/>
    <cellStyle name="Output 2 4 2 2 4" xfId="3795"/>
    <cellStyle name="Output 2 4 2 3" xfId="1688"/>
    <cellStyle name="Output 2 4 2 3 2" xfId="34901"/>
    <cellStyle name="Output 2 4 2 3 3" xfId="34900"/>
    <cellStyle name="Output 2 4 2 4" xfId="34902"/>
    <cellStyle name="Output 2 4 2 4 2" xfId="34903"/>
    <cellStyle name="Output 2 4 2 5" xfId="34904"/>
    <cellStyle name="Output 2 4 2 5 2" xfId="34905"/>
    <cellStyle name="Output 2 4 2 6" xfId="34906"/>
    <cellStyle name="Output 2 4 2 6 2" xfId="34907"/>
    <cellStyle name="Output 2 4 2 7" xfId="34908"/>
    <cellStyle name="Output 2 4 2 7 2" xfId="34909"/>
    <cellStyle name="Output 2 4 2 8" xfId="34910"/>
    <cellStyle name="Output 2 4 2 9" xfId="34897"/>
    <cellStyle name="Output 2 4 20" xfId="34911"/>
    <cellStyle name="Output 2 4 20 2" xfId="34912"/>
    <cellStyle name="Output 2 4 21" xfId="34913"/>
    <cellStyle name="Output 2 4 21 2" xfId="34914"/>
    <cellStyle name="Output 2 4 22" xfId="34915"/>
    <cellStyle name="Output 2 4 22 2" xfId="34916"/>
    <cellStyle name="Output 2 4 23" xfId="34917"/>
    <cellStyle name="Output 2 4 23 2" xfId="34918"/>
    <cellStyle name="Output 2 4 24" xfId="34919"/>
    <cellStyle name="Output 2 4 24 2" xfId="34920"/>
    <cellStyle name="Output 2 4 25" xfId="34921"/>
    <cellStyle name="Output 2 4 25 2" xfId="34922"/>
    <cellStyle name="Output 2 4 26" xfId="34923"/>
    <cellStyle name="Output 2 4 26 2" xfId="34924"/>
    <cellStyle name="Output 2 4 27" xfId="34925"/>
    <cellStyle name="Output 2 4 27 2" xfId="34926"/>
    <cellStyle name="Output 2 4 28" xfId="34927"/>
    <cellStyle name="Output 2 4 28 2" xfId="34928"/>
    <cellStyle name="Output 2 4 29" xfId="34929"/>
    <cellStyle name="Output 2 4 29 2" xfId="34930"/>
    <cellStyle name="Output 2 4 3" xfId="1280"/>
    <cellStyle name="Output 2 4 3 2" xfId="2350"/>
    <cellStyle name="Output 2 4 3 2 2" xfId="34933"/>
    <cellStyle name="Output 2 4 3 2 3" xfId="34932"/>
    <cellStyle name="Output 2 4 3 3" xfId="34934"/>
    <cellStyle name="Output 2 4 3 3 2" xfId="34935"/>
    <cellStyle name="Output 2 4 3 4" xfId="34936"/>
    <cellStyle name="Output 2 4 3 4 2" xfId="34937"/>
    <cellStyle name="Output 2 4 3 5" xfId="34938"/>
    <cellStyle name="Output 2 4 3 5 2" xfId="34939"/>
    <cellStyle name="Output 2 4 3 6" xfId="34940"/>
    <cellStyle name="Output 2 4 3 6 2" xfId="34941"/>
    <cellStyle name="Output 2 4 3 7" xfId="34942"/>
    <cellStyle name="Output 2 4 3 8" xfId="34931"/>
    <cellStyle name="Output 2 4 3 9" xfId="3796"/>
    <cellStyle name="Output 2 4 30" xfId="34943"/>
    <cellStyle name="Output 2 4 30 2" xfId="34944"/>
    <cellStyle name="Output 2 4 31" xfId="34945"/>
    <cellStyle name="Output 2 4 31 2" xfId="34946"/>
    <cellStyle name="Output 2 4 32" xfId="34947"/>
    <cellStyle name="Output 2 4 32 2" xfId="34948"/>
    <cellStyle name="Output 2 4 33" xfId="34949"/>
    <cellStyle name="Output 2 4 33 2" xfId="34950"/>
    <cellStyle name="Output 2 4 34" xfId="34951"/>
    <cellStyle name="Output 2 4 35" xfId="34952"/>
    <cellStyle name="Output 2 4 36" xfId="34953"/>
    <cellStyle name="Output 2 4 37" xfId="34954"/>
    <cellStyle name="Output 2 4 38" xfId="34955"/>
    <cellStyle name="Output 2 4 39" xfId="34876"/>
    <cellStyle name="Output 2 4 4" xfId="1281"/>
    <cellStyle name="Output 2 4 4 2" xfId="2351"/>
    <cellStyle name="Output 2 4 4 2 2" xfId="34958"/>
    <cellStyle name="Output 2 4 4 2 3" xfId="34957"/>
    <cellStyle name="Output 2 4 4 3" xfId="34959"/>
    <cellStyle name="Output 2 4 4 3 2" xfId="34960"/>
    <cellStyle name="Output 2 4 4 4" xfId="34961"/>
    <cellStyle name="Output 2 4 4 4 2" xfId="34962"/>
    <cellStyle name="Output 2 4 4 5" xfId="34963"/>
    <cellStyle name="Output 2 4 4 5 2" xfId="34964"/>
    <cellStyle name="Output 2 4 4 6" xfId="34965"/>
    <cellStyle name="Output 2 4 4 6 2" xfId="34966"/>
    <cellStyle name="Output 2 4 4 7" xfId="34967"/>
    <cellStyle name="Output 2 4 4 8" xfId="34956"/>
    <cellStyle name="Output 2 4 4 9" xfId="3797"/>
    <cellStyle name="Output 2 4 40" xfId="2901"/>
    <cellStyle name="Output 2 4 5" xfId="1282"/>
    <cellStyle name="Output 2 4 5 2" xfId="2352"/>
    <cellStyle name="Output 2 4 5 2 2" xfId="34969"/>
    <cellStyle name="Output 2 4 5 3" xfId="34968"/>
    <cellStyle name="Output 2 4 5 4" xfId="3798"/>
    <cellStyle name="Output 2 4 6" xfId="761"/>
    <cellStyle name="Output 2 4 6 2" xfId="1870"/>
    <cellStyle name="Output 2 4 6 2 2" xfId="34971"/>
    <cellStyle name="Output 2 4 6 3" xfId="34970"/>
    <cellStyle name="Output 2 4 6 4" xfId="3278"/>
    <cellStyle name="Output 2 4 7" xfId="1556"/>
    <cellStyle name="Output 2 4 7 2" xfId="34973"/>
    <cellStyle name="Output 2 4 7 3" xfId="34972"/>
    <cellStyle name="Output 2 4 8" xfId="34974"/>
    <cellStyle name="Output 2 4 8 2" xfId="34975"/>
    <cellStyle name="Output 2 4 9" xfId="34976"/>
    <cellStyle name="Output 2 4 9 2" xfId="34977"/>
    <cellStyle name="Output 2 40" xfId="34978"/>
    <cellStyle name="Output 2 40 2" xfId="34979"/>
    <cellStyle name="Output 2 41" xfId="34980"/>
    <cellStyle name="Output 2 42" xfId="34981"/>
    <cellStyle name="Output 2 43" xfId="34982"/>
    <cellStyle name="Output 2 44" xfId="34983"/>
    <cellStyle name="Output 2 45" xfId="34984"/>
    <cellStyle name="Output 2 46" xfId="34493"/>
    <cellStyle name="Output 2 47" xfId="2689"/>
    <cellStyle name="Output 2 5" xfId="387"/>
    <cellStyle name="Output 2 5 10" xfId="34986"/>
    <cellStyle name="Output 2 5 10 2" xfId="34987"/>
    <cellStyle name="Output 2 5 11" xfId="34988"/>
    <cellStyle name="Output 2 5 11 2" xfId="34989"/>
    <cellStyle name="Output 2 5 12" xfId="34990"/>
    <cellStyle name="Output 2 5 12 2" xfId="34991"/>
    <cellStyle name="Output 2 5 13" xfId="34992"/>
    <cellStyle name="Output 2 5 13 2" xfId="34993"/>
    <cellStyle name="Output 2 5 14" xfId="34994"/>
    <cellStyle name="Output 2 5 14 2" xfId="34995"/>
    <cellStyle name="Output 2 5 15" xfId="34996"/>
    <cellStyle name="Output 2 5 15 2" xfId="34997"/>
    <cellStyle name="Output 2 5 16" xfId="34998"/>
    <cellStyle name="Output 2 5 16 2" xfId="34999"/>
    <cellStyle name="Output 2 5 17" xfId="35000"/>
    <cellStyle name="Output 2 5 17 2" xfId="35001"/>
    <cellStyle name="Output 2 5 18" xfId="35002"/>
    <cellStyle name="Output 2 5 18 2" xfId="35003"/>
    <cellStyle name="Output 2 5 19" xfId="35004"/>
    <cellStyle name="Output 2 5 19 2" xfId="35005"/>
    <cellStyle name="Output 2 5 2" xfId="575"/>
    <cellStyle name="Output 2 5 2 10" xfId="3092"/>
    <cellStyle name="Output 2 5 2 2" xfId="1694"/>
    <cellStyle name="Output 2 5 2 2 2" xfId="35008"/>
    <cellStyle name="Output 2 5 2 2 3" xfId="35007"/>
    <cellStyle name="Output 2 5 2 3" xfId="35009"/>
    <cellStyle name="Output 2 5 2 3 2" xfId="35010"/>
    <cellStyle name="Output 2 5 2 4" xfId="35011"/>
    <cellStyle name="Output 2 5 2 4 2" xfId="35012"/>
    <cellStyle name="Output 2 5 2 5" xfId="35013"/>
    <cellStyle name="Output 2 5 2 5 2" xfId="35014"/>
    <cellStyle name="Output 2 5 2 6" xfId="35015"/>
    <cellStyle name="Output 2 5 2 6 2" xfId="35016"/>
    <cellStyle name="Output 2 5 2 7" xfId="35017"/>
    <cellStyle name="Output 2 5 2 7 2" xfId="35018"/>
    <cellStyle name="Output 2 5 2 8" xfId="35019"/>
    <cellStyle name="Output 2 5 2 9" xfId="35006"/>
    <cellStyle name="Output 2 5 20" xfId="35020"/>
    <cellStyle name="Output 2 5 20 2" xfId="35021"/>
    <cellStyle name="Output 2 5 21" xfId="35022"/>
    <cellStyle name="Output 2 5 21 2" xfId="35023"/>
    <cellStyle name="Output 2 5 22" xfId="35024"/>
    <cellStyle name="Output 2 5 22 2" xfId="35025"/>
    <cellStyle name="Output 2 5 23" xfId="35026"/>
    <cellStyle name="Output 2 5 23 2" xfId="35027"/>
    <cellStyle name="Output 2 5 24" xfId="35028"/>
    <cellStyle name="Output 2 5 24 2" xfId="35029"/>
    <cellStyle name="Output 2 5 25" xfId="35030"/>
    <cellStyle name="Output 2 5 25 2" xfId="35031"/>
    <cellStyle name="Output 2 5 26" xfId="35032"/>
    <cellStyle name="Output 2 5 26 2" xfId="35033"/>
    <cellStyle name="Output 2 5 27" xfId="35034"/>
    <cellStyle name="Output 2 5 27 2" xfId="35035"/>
    <cellStyle name="Output 2 5 28" xfId="35036"/>
    <cellStyle name="Output 2 5 28 2" xfId="35037"/>
    <cellStyle name="Output 2 5 29" xfId="35038"/>
    <cellStyle name="Output 2 5 29 2" xfId="35039"/>
    <cellStyle name="Output 2 5 3" xfId="1283"/>
    <cellStyle name="Output 2 5 3 2" xfId="2353"/>
    <cellStyle name="Output 2 5 3 2 2" xfId="35042"/>
    <cellStyle name="Output 2 5 3 2 3" xfId="35041"/>
    <cellStyle name="Output 2 5 3 3" xfId="35043"/>
    <cellStyle name="Output 2 5 3 3 2" xfId="35044"/>
    <cellStyle name="Output 2 5 3 4" xfId="35045"/>
    <cellStyle name="Output 2 5 3 4 2" xfId="35046"/>
    <cellStyle name="Output 2 5 3 5" xfId="35047"/>
    <cellStyle name="Output 2 5 3 5 2" xfId="35048"/>
    <cellStyle name="Output 2 5 3 6" xfId="35049"/>
    <cellStyle name="Output 2 5 3 6 2" xfId="35050"/>
    <cellStyle name="Output 2 5 3 7" xfId="35051"/>
    <cellStyle name="Output 2 5 3 8" xfId="35040"/>
    <cellStyle name="Output 2 5 3 9" xfId="3799"/>
    <cellStyle name="Output 2 5 30" xfId="35052"/>
    <cellStyle name="Output 2 5 30 2" xfId="35053"/>
    <cellStyle name="Output 2 5 31" xfId="35054"/>
    <cellStyle name="Output 2 5 31 2" xfId="35055"/>
    <cellStyle name="Output 2 5 32" xfId="35056"/>
    <cellStyle name="Output 2 5 32 2" xfId="35057"/>
    <cellStyle name="Output 2 5 33" xfId="35058"/>
    <cellStyle name="Output 2 5 33 2" xfId="35059"/>
    <cellStyle name="Output 2 5 34" xfId="35060"/>
    <cellStyle name="Output 2 5 35" xfId="35061"/>
    <cellStyle name="Output 2 5 36" xfId="35062"/>
    <cellStyle name="Output 2 5 37" xfId="35063"/>
    <cellStyle name="Output 2 5 38" xfId="35064"/>
    <cellStyle name="Output 2 5 39" xfId="34985"/>
    <cellStyle name="Output 2 5 4" xfId="1284"/>
    <cellStyle name="Output 2 5 4 2" xfId="2354"/>
    <cellStyle name="Output 2 5 4 2 2" xfId="35067"/>
    <cellStyle name="Output 2 5 4 2 3" xfId="35066"/>
    <cellStyle name="Output 2 5 4 3" xfId="35068"/>
    <cellStyle name="Output 2 5 4 3 2" xfId="35069"/>
    <cellStyle name="Output 2 5 4 4" xfId="35070"/>
    <cellStyle name="Output 2 5 4 4 2" xfId="35071"/>
    <cellStyle name="Output 2 5 4 5" xfId="35072"/>
    <cellStyle name="Output 2 5 4 5 2" xfId="35073"/>
    <cellStyle name="Output 2 5 4 6" xfId="35074"/>
    <cellStyle name="Output 2 5 4 6 2" xfId="35075"/>
    <cellStyle name="Output 2 5 4 7" xfId="35076"/>
    <cellStyle name="Output 2 5 4 8" xfId="35065"/>
    <cellStyle name="Output 2 5 4 9" xfId="3800"/>
    <cellStyle name="Output 2 5 40" xfId="2909"/>
    <cellStyle name="Output 2 5 5" xfId="1285"/>
    <cellStyle name="Output 2 5 5 2" xfId="2355"/>
    <cellStyle name="Output 2 5 5 2 2" xfId="35078"/>
    <cellStyle name="Output 2 5 5 3" xfId="35077"/>
    <cellStyle name="Output 2 5 5 4" xfId="3801"/>
    <cellStyle name="Output 2 5 6" xfId="767"/>
    <cellStyle name="Output 2 5 6 2" xfId="4573"/>
    <cellStyle name="Output 2 5 6 2 2" xfId="35080"/>
    <cellStyle name="Output 2 5 6 3" xfId="35079"/>
    <cellStyle name="Output 2 5 6 4" xfId="3284"/>
    <cellStyle name="Output 2 5 7" xfId="4467"/>
    <cellStyle name="Output 2 5 7 2" xfId="35082"/>
    <cellStyle name="Output 2 5 7 3" xfId="35081"/>
    <cellStyle name="Output 2 5 8" xfId="35083"/>
    <cellStyle name="Output 2 5 8 2" xfId="35084"/>
    <cellStyle name="Output 2 5 9" xfId="35085"/>
    <cellStyle name="Output 2 5 9 2" xfId="35086"/>
    <cellStyle name="Output 2 6" xfId="434"/>
    <cellStyle name="Output 2 6 10" xfId="35088"/>
    <cellStyle name="Output 2 6 10 2" xfId="35089"/>
    <cellStyle name="Output 2 6 11" xfId="35090"/>
    <cellStyle name="Output 2 6 11 2" xfId="35091"/>
    <cellStyle name="Output 2 6 12" xfId="35092"/>
    <cellStyle name="Output 2 6 12 2" xfId="35093"/>
    <cellStyle name="Output 2 6 13" xfId="35094"/>
    <cellStyle name="Output 2 6 13 2" xfId="35095"/>
    <cellStyle name="Output 2 6 14" xfId="35096"/>
    <cellStyle name="Output 2 6 14 2" xfId="35097"/>
    <cellStyle name="Output 2 6 15" xfId="35098"/>
    <cellStyle name="Output 2 6 15 2" xfId="35099"/>
    <cellStyle name="Output 2 6 16" xfId="35100"/>
    <cellStyle name="Output 2 6 16 2" xfId="35101"/>
    <cellStyle name="Output 2 6 17" xfId="35102"/>
    <cellStyle name="Output 2 6 17 2" xfId="35103"/>
    <cellStyle name="Output 2 6 18" xfId="35104"/>
    <cellStyle name="Output 2 6 18 2" xfId="35105"/>
    <cellStyle name="Output 2 6 19" xfId="35106"/>
    <cellStyle name="Output 2 6 19 2" xfId="35107"/>
    <cellStyle name="Output 2 6 2" xfId="619"/>
    <cellStyle name="Output 2 6 2 2" xfId="1737"/>
    <cellStyle name="Output 2 6 2 2 2" xfId="35110"/>
    <cellStyle name="Output 2 6 2 2 3" xfId="35109"/>
    <cellStyle name="Output 2 6 2 3" xfId="35111"/>
    <cellStyle name="Output 2 6 2 3 2" xfId="35112"/>
    <cellStyle name="Output 2 6 2 4" xfId="35113"/>
    <cellStyle name="Output 2 6 2 4 2" xfId="35114"/>
    <cellStyle name="Output 2 6 2 5" xfId="35115"/>
    <cellStyle name="Output 2 6 2 5 2" xfId="35116"/>
    <cellStyle name="Output 2 6 2 6" xfId="35117"/>
    <cellStyle name="Output 2 6 2 6 2" xfId="35118"/>
    <cellStyle name="Output 2 6 2 7" xfId="35119"/>
    <cellStyle name="Output 2 6 2 8" xfId="35108"/>
    <cellStyle name="Output 2 6 2 9" xfId="3136"/>
    <cellStyle name="Output 2 6 20" xfId="35120"/>
    <cellStyle name="Output 2 6 20 2" xfId="35121"/>
    <cellStyle name="Output 2 6 21" xfId="35122"/>
    <cellStyle name="Output 2 6 21 2" xfId="35123"/>
    <cellStyle name="Output 2 6 22" xfId="35124"/>
    <cellStyle name="Output 2 6 22 2" xfId="35125"/>
    <cellStyle name="Output 2 6 23" xfId="35126"/>
    <cellStyle name="Output 2 6 23 2" xfId="35127"/>
    <cellStyle name="Output 2 6 24" xfId="35128"/>
    <cellStyle name="Output 2 6 24 2" xfId="35129"/>
    <cellStyle name="Output 2 6 25" xfId="35130"/>
    <cellStyle name="Output 2 6 25 2" xfId="35131"/>
    <cellStyle name="Output 2 6 26" xfId="35132"/>
    <cellStyle name="Output 2 6 26 2" xfId="35133"/>
    <cellStyle name="Output 2 6 27" xfId="35134"/>
    <cellStyle name="Output 2 6 27 2" xfId="35135"/>
    <cellStyle name="Output 2 6 28" xfId="35136"/>
    <cellStyle name="Output 2 6 28 2" xfId="35137"/>
    <cellStyle name="Output 2 6 29" xfId="35138"/>
    <cellStyle name="Output 2 6 29 2" xfId="35139"/>
    <cellStyle name="Output 2 6 3" xfId="1286"/>
    <cellStyle name="Output 2 6 3 2" xfId="2356"/>
    <cellStyle name="Output 2 6 3 2 2" xfId="35142"/>
    <cellStyle name="Output 2 6 3 2 3" xfId="35141"/>
    <cellStyle name="Output 2 6 3 3" xfId="35143"/>
    <cellStyle name="Output 2 6 3 3 2" xfId="35144"/>
    <cellStyle name="Output 2 6 3 4" xfId="35145"/>
    <cellStyle name="Output 2 6 3 4 2" xfId="35146"/>
    <cellStyle name="Output 2 6 3 5" xfId="35147"/>
    <cellStyle name="Output 2 6 3 5 2" xfId="35148"/>
    <cellStyle name="Output 2 6 3 6" xfId="35149"/>
    <cellStyle name="Output 2 6 3 6 2" xfId="35150"/>
    <cellStyle name="Output 2 6 3 7" xfId="35151"/>
    <cellStyle name="Output 2 6 3 8" xfId="35140"/>
    <cellStyle name="Output 2 6 3 9" xfId="3802"/>
    <cellStyle name="Output 2 6 30" xfId="35152"/>
    <cellStyle name="Output 2 6 30 2" xfId="35153"/>
    <cellStyle name="Output 2 6 31" xfId="35154"/>
    <cellStyle name="Output 2 6 31 2" xfId="35155"/>
    <cellStyle name="Output 2 6 32" xfId="35156"/>
    <cellStyle name="Output 2 6 32 2" xfId="35157"/>
    <cellStyle name="Output 2 6 33" xfId="35158"/>
    <cellStyle name="Output 2 6 34" xfId="35159"/>
    <cellStyle name="Output 2 6 35" xfId="35160"/>
    <cellStyle name="Output 2 6 36" xfId="35161"/>
    <cellStyle name="Output 2 6 37" xfId="35162"/>
    <cellStyle name="Output 2 6 38" xfId="35087"/>
    <cellStyle name="Output 2 6 39" xfId="2953"/>
    <cellStyle name="Output 2 6 4" xfId="1287"/>
    <cellStyle name="Output 2 6 4 2" xfId="2357"/>
    <cellStyle name="Output 2 6 4 2 2" xfId="35164"/>
    <cellStyle name="Output 2 6 4 3" xfId="35163"/>
    <cellStyle name="Output 2 6 4 4" xfId="3803"/>
    <cellStyle name="Output 2 6 5" xfId="1288"/>
    <cellStyle name="Output 2 6 5 2" xfId="2358"/>
    <cellStyle name="Output 2 6 5 2 2" xfId="35166"/>
    <cellStyle name="Output 2 6 5 3" xfId="35165"/>
    <cellStyle name="Output 2 6 5 4" xfId="3804"/>
    <cellStyle name="Output 2 6 6" xfId="1567"/>
    <cellStyle name="Output 2 6 6 2" xfId="35168"/>
    <cellStyle name="Output 2 6 6 3" xfId="35167"/>
    <cellStyle name="Output 2 6 7" xfId="35169"/>
    <cellStyle name="Output 2 6 7 2" xfId="35170"/>
    <cellStyle name="Output 2 6 8" xfId="35171"/>
    <cellStyle name="Output 2 6 8 2" xfId="35172"/>
    <cellStyle name="Output 2 6 9" xfId="35173"/>
    <cellStyle name="Output 2 6 9 2" xfId="35174"/>
    <cellStyle name="Output 2 7" xfId="440"/>
    <cellStyle name="Output 2 7 10" xfId="35176"/>
    <cellStyle name="Output 2 7 10 2" xfId="35177"/>
    <cellStyle name="Output 2 7 11" xfId="35178"/>
    <cellStyle name="Output 2 7 11 2" xfId="35179"/>
    <cellStyle name="Output 2 7 12" xfId="35180"/>
    <cellStyle name="Output 2 7 12 2" xfId="35181"/>
    <cellStyle name="Output 2 7 13" xfId="35182"/>
    <cellStyle name="Output 2 7 13 2" xfId="35183"/>
    <cellStyle name="Output 2 7 14" xfId="35184"/>
    <cellStyle name="Output 2 7 14 2" xfId="35185"/>
    <cellStyle name="Output 2 7 15" xfId="35186"/>
    <cellStyle name="Output 2 7 15 2" xfId="35187"/>
    <cellStyle name="Output 2 7 16" xfId="35188"/>
    <cellStyle name="Output 2 7 16 2" xfId="35189"/>
    <cellStyle name="Output 2 7 17" xfId="35190"/>
    <cellStyle name="Output 2 7 17 2" xfId="35191"/>
    <cellStyle name="Output 2 7 18" xfId="35192"/>
    <cellStyle name="Output 2 7 18 2" xfId="35193"/>
    <cellStyle name="Output 2 7 19" xfId="35194"/>
    <cellStyle name="Output 2 7 19 2" xfId="35195"/>
    <cellStyle name="Output 2 7 2" xfId="625"/>
    <cellStyle name="Output 2 7 2 2" xfId="1743"/>
    <cellStyle name="Output 2 7 2 2 2" xfId="35198"/>
    <cellStyle name="Output 2 7 2 2 3" xfId="35197"/>
    <cellStyle name="Output 2 7 2 3" xfId="35199"/>
    <cellStyle name="Output 2 7 2 3 2" xfId="35200"/>
    <cellStyle name="Output 2 7 2 4" xfId="35201"/>
    <cellStyle name="Output 2 7 2 4 2" xfId="35202"/>
    <cellStyle name="Output 2 7 2 5" xfId="35203"/>
    <cellStyle name="Output 2 7 2 5 2" xfId="35204"/>
    <cellStyle name="Output 2 7 2 6" xfId="35205"/>
    <cellStyle name="Output 2 7 2 6 2" xfId="35206"/>
    <cellStyle name="Output 2 7 2 7" xfId="35207"/>
    <cellStyle name="Output 2 7 2 8" xfId="35196"/>
    <cellStyle name="Output 2 7 2 9" xfId="3142"/>
    <cellStyle name="Output 2 7 20" xfId="35208"/>
    <cellStyle name="Output 2 7 20 2" xfId="35209"/>
    <cellStyle name="Output 2 7 21" xfId="35210"/>
    <cellStyle name="Output 2 7 21 2" xfId="35211"/>
    <cellStyle name="Output 2 7 22" xfId="35212"/>
    <cellStyle name="Output 2 7 22 2" xfId="35213"/>
    <cellStyle name="Output 2 7 23" xfId="35214"/>
    <cellStyle name="Output 2 7 23 2" xfId="35215"/>
    <cellStyle name="Output 2 7 24" xfId="35216"/>
    <cellStyle name="Output 2 7 24 2" xfId="35217"/>
    <cellStyle name="Output 2 7 25" xfId="35218"/>
    <cellStyle name="Output 2 7 25 2" xfId="35219"/>
    <cellStyle name="Output 2 7 26" xfId="35220"/>
    <cellStyle name="Output 2 7 26 2" xfId="35221"/>
    <cellStyle name="Output 2 7 27" xfId="35222"/>
    <cellStyle name="Output 2 7 27 2" xfId="35223"/>
    <cellStyle name="Output 2 7 28" xfId="35224"/>
    <cellStyle name="Output 2 7 28 2" xfId="35225"/>
    <cellStyle name="Output 2 7 29" xfId="35226"/>
    <cellStyle name="Output 2 7 29 2" xfId="35227"/>
    <cellStyle name="Output 2 7 3" xfId="1289"/>
    <cellStyle name="Output 2 7 3 2" xfId="2359"/>
    <cellStyle name="Output 2 7 3 2 2" xfId="35230"/>
    <cellStyle name="Output 2 7 3 2 3" xfId="35229"/>
    <cellStyle name="Output 2 7 3 3" xfId="35231"/>
    <cellStyle name="Output 2 7 3 3 2" xfId="35232"/>
    <cellStyle name="Output 2 7 3 4" xfId="35233"/>
    <cellStyle name="Output 2 7 3 4 2" xfId="35234"/>
    <cellStyle name="Output 2 7 3 5" xfId="35235"/>
    <cellStyle name="Output 2 7 3 5 2" xfId="35236"/>
    <cellStyle name="Output 2 7 3 6" xfId="35237"/>
    <cellStyle name="Output 2 7 3 6 2" xfId="35238"/>
    <cellStyle name="Output 2 7 3 7" xfId="35239"/>
    <cellStyle name="Output 2 7 3 8" xfId="35228"/>
    <cellStyle name="Output 2 7 3 9" xfId="3805"/>
    <cellStyle name="Output 2 7 30" xfId="35240"/>
    <cellStyle name="Output 2 7 30 2" xfId="35241"/>
    <cellStyle name="Output 2 7 31" xfId="35242"/>
    <cellStyle name="Output 2 7 31 2" xfId="35243"/>
    <cellStyle name="Output 2 7 32" xfId="35244"/>
    <cellStyle name="Output 2 7 32 2" xfId="35245"/>
    <cellStyle name="Output 2 7 33" xfId="35246"/>
    <cellStyle name="Output 2 7 34" xfId="35247"/>
    <cellStyle name="Output 2 7 35" xfId="35248"/>
    <cellStyle name="Output 2 7 36" xfId="35249"/>
    <cellStyle name="Output 2 7 37" xfId="35250"/>
    <cellStyle name="Output 2 7 38" xfId="35175"/>
    <cellStyle name="Output 2 7 39" xfId="2959"/>
    <cellStyle name="Output 2 7 4" xfId="1290"/>
    <cellStyle name="Output 2 7 4 2" xfId="2360"/>
    <cellStyle name="Output 2 7 4 2 2" xfId="35252"/>
    <cellStyle name="Output 2 7 4 3" xfId="35251"/>
    <cellStyle name="Output 2 7 4 4" xfId="3806"/>
    <cellStyle name="Output 2 7 5" xfId="1291"/>
    <cellStyle name="Output 2 7 5 2" xfId="2361"/>
    <cellStyle name="Output 2 7 5 2 2" xfId="35254"/>
    <cellStyle name="Output 2 7 5 3" xfId="35253"/>
    <cellStyle name="Output 2 7 5 4" xfId="3807"/>
    <cellStyle name="Output 2 7 6" xfId="1573"/>
    <cellStyle name="Output 2 7 6 2" xfId="35256"/>
    <cellStyle name="Output 2 7 6 3" xfId="35255"/>
    <cellStyle name="Output 2 7 7" xfId="35257"/>
    <cellStyle name="Output 2 7 7 2" xfId="35258"/>
    <cellStyle name="Output 2 7 8" xfId="35259"/>
    <cellStyle name="Output 2 7 8 2" xfId="35260"/>
    <cellStyle name="Output 2 7 9" xfId="35261"/>
    <cellStyle name="Output 2 7 9 2" xfId="35262"/>
    <cellStyle name="Output 2 8" xfId="246"/>
    <cellStyle name="Output 2 8 10" xfId="35264"/>
    <cellStyle name="Output 2 8 10 2" xfId="35265"/>
    <cellStyle name="Output 2 8 11" xfId="35266"/>
    <cellStyle name="Output 2 8 11 2" xfId="35267"/>
    <cellStyle name="Output 2 8 12" xfId="35268"/>
    <cellStyle name="Output 2 8 12 2" xfId="35269"/>
    <cellStyle name="Output 2 8 13" xfId="35270"/>
    <cellStyle name="Output 2 8 13 2" xfId="35271"/>
    <cellStyle name="Output 2 8 14" xfId="35272"/>
    <cellStyle name="Output 2 8 14 2" xfId="35273"/>
    <cellStyle name="Output 2 8 15" xfId="35274"/>
    <cellStyle name="Output 2 8 15 2" xfId="35275"/>
    <cellStyle name="Output 2 8 16" xfId="35276"/>
    <cellStyle name="Output 2 8 16 2" xfId="35277"/>
    <cellStyle name="Output 2 8 17" xfId="35278"/>
    <cellStyle name="Output 2 8 17 2" xfId="35279"/>
    <cellStyle name="Output 2 8 18" xfId="35280"/>
    <cellStyle name="Output 2 8 18 2" xfId="35281"/>
    <cellStyle name="Output 2 8 19" xfId="35282"/>
    <cellStyle name="Output 2 8 19 2" xfId="35283"/>
    <cellStyle name="Output 2 8 2" xfId="1292"/>
    <cellStyle name="Output 2 8 2 2" xfId="2362"/>
    <cellStyle name="Output 2 8 2 2 2" xfId="35286"/>
    <cellStyle name="Output 2 8 2 2 3" xfId="35285"/>
    <cellStyle name="Output 2 8 2 3" xfId="35287"/>
    <cellStyle name="Output 2 8 2 3 2" xfId="35288"/>
    <cellStyle name="Output 2 8 2 4" xfId="35289"/>
    <cellStyle name="Output 2 8 2 4 2" xfId="35290"/>
    <cellStyle name="Output 2 8 2 5" xfId="35291"/>
    <cellStyle name="Output 2 8 2 5 2" xfId="35292"/>
    <cellStyle name="Output 2 8 2 6" xfId="35293"/>
    <cellStyle name="Output 2 8 2 6 2" xfId="35294"/>
    <cellStyle name="Output 2 8 2 7" xfId="35295"/>
    <cellStyle name="Output 2 8 2 8" xfId="35284"/>
    <cellStyle name="Output 2 8 2 9" xfId="3808"/>
    <cellStyle name="Output 2 8 20" xfId="35296"/>
    <cellStyle name="Output 2 8 20 2" xfId="35297"/>
    <cellStyle name="Output 2 8 21" xfId="35298"/>
    <cellStyle name="Output 2 8 21 2" xfId="35299"/>
    <cellStyle name="Output 2 8 22" xfId="35300"/>
    <cellStyle name="Output 2 8 22 2" xfId="35301"/>
    <cellStyle name="Output 2 8 23" xfId="35302"/>
    <cellStyle name="Output 2 8 23 2" xfId="35303"/>
    <cellStyle name="Output 2 8 24" xfId="35304"/>
    <cellStyle name="Output 2 8 24 2" xfId="35305"/>
    <cellStyle name="Output 2 8 25" xfId="35306"/>
    <cellStyle name="Output 2 8 25 2" xfId="35307"/>
    <cellStyle name="Output 2 8 26" xfId="35308"/>
    <cellStyle name="Output 2 8 26 2" xfId="35309"/>
    <cellStyle name="Output 2 8 27" xfId="35310"/>
    <cellStyle name="Output 2 8 27 2" xfId="35311"/>
    <cellStyle name="Output 2 8 28" xfId="35312"/>
    <cellStyle name="Output 2 8 28 2" xfId="35313"/>
    <cellStyle name="Output 2 8 29" xfId="35314"/>
    <cellStyle name="Output 2 8 29 2" xfId="35315"/>
    <cellStyle name="Output 2 8 3" xfId="1471"/>
    <cellStyle name="Output 2 8 3 2" xfId="35317"/>
    <cellStyle name="Output 2 8 3 2 2" xfId="35318"/>
    <cellStyle name="Output 2 8 3 3" xfId="35319"/>
    <cellStyle name="Output 2 8 3 3 2" xfId="35320"/>
    <cellStyle name="Output 2 8 3 4" xfId="35321"/>
    <cellStyle name="Output 2 8 3 4 2" xfId="35322"/>
    <cellStyle name="Output 2 8 3 5" xfId="35323"/>
    <cellStyle name="Output 2 8 3 5 2" xfId="35324"/>
    <cellStyle name="Output 2 8 3 6" xfId="35325"/>
    <cellStyle name="Output 2 8 3 6 2" xfId="35326"/>
    <cellStyle name="Output 2 8 3 7" xfId="35327"/>
    <cellStyle name="Output 2 8 3 8" xfId="35316"/>
    <cellStyle name="Output 2 8 30" xfId="35328"/>
    <cellStyle name="Output 2 8 30 2" xfId="35329"/>
    <cellStyle name="Output 2 8 31" xfId="35330"/>
    <cellStyle name="Output 2 8 31 2" xfId="35331"/>
    <cellStyle name="Output 2 8 32" xfId="35332"/>
    <cellStyle name="Output 2 8 32 2" xfId="35333"/>
    <cellStyle name="Output 2 8 33" xfId="35334"/>
    <cellStyle name="Output 2 8 34" xfId="35335"/>
    <cellStyle name="Output 2 8 35" xfId="35336"/>
    <cellStyle name="Output 2 8 36" xfId="35337"/>
    <cellStyle name="Output 2 8 37" xfId="35338"/>
    <cellStyle name="Output 2 8 38" xfId="35263"/>
    <cellStyle name="Output 2 8 39" xfId="2797"/>
    <cellStyle name="Output 2 8 4" xfId="35339"/>
    <cellStyle name="Output 2 8 4 2" xfId="35340"/>
    <cellStyle name="Output 2 8 5" xfId="35341"/>
    <cellStyle name="Output 2 8 5 2" xfId="35342"/>
    <cellStyle name="Output 2 8 6" xfId="35343"/>
    <cellStyle name="Output 2 8 6 2" xfId="35344"/>
    <cellStyle name="Output 2 8 7" xfId="35345"/>
    <cellStyle name="Output 2 8 7 2" xfId="35346"/>
    <cellStyle name="Output 2 8 8" xfId="35347"/>
    <cellStyle name="Output 2 8 8 2" xfId="35348"/>
    <cellStyle name="Output 2 8 9" xfId="35349"/>
    <cellStyle name="Output 2 8 9 2" xfId="35350"/>
    <cellStyle name="Output 2 9" xfId="1293"/>
    <cellStyle name="Output 2 9 10" xfId="35352"/>
    <cellStyle name="Output 2 9 10 2" xfId="35353"/>
    <cellStyle name="Output 2 9 11" xfId="35354"/>
    <cellStyle name="Output 2 9 11 2" xfId="35355"/>
    <cellStyle name="Output 2 9 12" xfId="35356"/>
    <cellStyle name="Output 2 9 12 2" xfId="35357"/>
    <cellStyle name="Output 2 9 13" xfId="35358"/>
    <cellStyle name="Output 2 9 13 2" xfId="35359"/>
    <cellStyle name="Output 2 9 14" xfId="35360"/>
    <cellStyle name="Output 2 9 14 2" xfId="35361"/>
    <cellStyle name="Output 2 9 15" xfId="35362"/>
    <cellStyle name="Output 2 9 15 2" xfId="35363"/>
    <cellStyle name="Output 2 9 16" xfId="35364"/>
    <cellStyle name="Output 2 9 16 2" xfId="35365"/>
    <cellStyle name="Output 2 9 17" xfId="35366"/>
    <cellStyle name="Output 2 9 17 2" xfId="35367"/>
    <cellStyle name="Output 2 9 18" xfId="35368"/>
    <cellStyle name="Output 2 9 18 2" xfId="35369"/>
    <cellStyle name="Output 2 9 19" xfId="35370"/>
    <cellStyle name="Output 2 9 19 2" xfId="35371"/>
    <cellStyle name="Output 2 9 2" xfId="2363"/>
    <cellStyle name="Output 2 9 2 2" xfId="35373"/>
    <cellStyle name="Output 2 9 2 2 2" xfId="35374"/>
    <cellStyle name="Output 2 9 2 3" xfId="35375"/>
    <cellStyle name="Output 2 9 2 3 2" xfId="35376"/>
    <cellStyle name="Output 2 9 2 4" xfId="35377"/>
    <cellStyle name="Output 2 9 2 4 2" xfId="35378"/>
    <cellStyle name="Output 2 9 2 5" xfId="35379"/>
    <cellStyle name="Output 2 9 2 5 2" xfId="35380"/>
    <cellStyle name="Output 2 9 2 6" xfId="35381"/>
    <cellStyle name="Output 2 9 2 6 2" xfId="35382"/>
    <cellStyle name="Output 2 9 2 7" xfId="35383"/>
    <cellStyle name="Output 2 9 2 8" xfId="35372"/>
    <cellStyle name="Output 2 9 20" xfId="35384"/>
    <cellStyle name="Output 2 9 20 2" xfId="35385"/>
    <cellStyle name="Output 2 9 21" xfId="35386"/>
    <cellStyle name="Output 2 9 21 2" xfId="35387"/>
    <cellStyle name="Output 2 9 22" xfId="35388"/>
    <cellStyle name="Output 2 9 22 2" xfId="35389"/>
    <cellStyle name="Output 2 9 23" xfId="35390"/>
    <cellStyle name="Output 2 9 23 2" xfId="35391"/>
    <cellStyle name="Output 2 9 24" xfId="35392"/>
    <cellStyle name="Output 2 9 24 2" xfId="35393"/>
    <cellStyle name="Output 2 9 25" xfId="35394"/>
    <cellStyle name="Output 2 9 25 2" xfId="35395"/>
    <cellStyle name="Output 2 9 26" xfId="35396"/>
    <cellStyle name="Output 2 9 26 2" xfId="35397"/>
    <cellStyle name="Output 2 9 27" xfId="35398"/>
    <cellStyle name="Output 2 9 27 2" xfId="35399"/>
    <cellStyle name="Output 2 9 28" xfId="35400"/>
    <cellStyle name="Output 2 9 28 2" xfId="35401"/>
    <cellStyle name="Output 2 9 29" xfId="35402"/>
    <cellStyle name="Output 2 9 29 2" xfId="35403"/>
    <cellStyle name="Output 2 9 3" xfId="35404"/>
    <cellStyle name="Output 2 9 3 2" xfId="35405"/>
    <cellStyle name="Output 2 9 3 2 2" xfId="35406"/>
    <cellStyle name="Output 2 9 3 3" xfId="35407"/>
    <cellStyle name="Output 2 9 3 3 2" xfId="35408"/>
    <cellStyle name="Output 2 9 3 4" xfId="35409"/>
    <cellStyle name="Output 2 9 3 4 2" xfId="35410"/>
    <cellStyle name="Output 2 9 3 5" xfId="35411"/>
    <cellStyle name="Output 2 9 3 5 2" xfId="35412"/>
    <cellStyle name="Output 2 9 3 6" xfId="35413"/>
    <cellStyle name="Output 2 9 3 6 2" xfId="35414"/>
    <cellStyle name="Output 2 9 3 7" xfId="35415"/>
    <cellStyle name="Output 2 9 30" xfId="35416"/>
    <cellStyle name="Output 2 9 30 2" xfId="35417"/>
    <cellStyle name="Output 2 9 31" xfId="35418"/>
    <cellStyle name="Output 2 9 31 2" xfId="35419"/>
    <cellStyle name="Output 2 9 32" xfId="35420"/>
    <cellStyle name="Output 2 9 32 2" xfId="35421"/>
    <cellStyle name="Output 2 9 33" xfId="35422"/>
    <cellStyle name="Output 2 9 34" xfId="35423"/>
    <cellStyle name="Output 2 9 35" xfId="35424"/>
    <cellStyle name="Output 2 9 36" xfId="35425"/>
    <cellStyle name="Output 2 9 37" xfId="35426"/>
    <cellStyle name="Output 2 9 38" xfId="35351"/>
    <cellStyle name="Output 2 9 39" xfId="3809"/>
    <cellStyle name="Output 2 9 4" xfId="35427"/>
    <cellStyle name="Output 2 9 4 2" xfId="35428"/>
    <cellStyle name="Output 2 9 5" xfId="35429"/>
    <cellStyle name="Output 2 9 5 2" xfId="35430"/>
    <cellStyle name="Output 2 9 6" xfId="35431"/>
    <cellStyle name="Output 2 9 6 2" xfId="35432"/>
    <cellStyle name="Output 2 9 7" xfId="35433"/>
    <cellStyle name="Output 2 9 7 2" xfId="35434"/>
    <cellStyle name="Output 2 9 8" xfId="35435"/>
    <cellStyle name="Output 2 9 8 2" xfId="35436"/>
    <cellStyle name="Output 2 9 9" xfId="35437"/>
    <cellStyle name="Output 2 9 9 2" xfId="35438"/>
    <cellStyle name="Output 20" xfId="35439"/>
    <cellStyle name="Output 20 2" xfId="35440"/>
    <cellStyle name="Output 21" xfId="35441"/>
    <cellStyle name="Output 21 2" xfId="35442"/>
    <cellStyle name="Output 22" xfId="35443"/>
    <cellStyle name="Output 22 2" xfId="35444"/>
    <cellStyle name="Output 23" xfId="35445"/>
    <cellStyle name="Output 23 2" xfId="35446"/>
    <cellStyle name="Output 24" xfId="35447"/>
    <cellStyle name="Output 24 2" xfId="35448"/>
    <cellStyle name="Output 25" xfId="35449"/>
    <cellStyle name="Output 26" xfId="35450"/>
    <cellStyle name="Output 27" xfId="35451"/>
    <cellStyle name="Output 28" xfId="35452"/>
    <cellStyle name="Output 29" xfId="35453"/>
    <cellStyle name="Output 3" xfId="91"/>
    <cellStyle name="Output 3 10" xfId="686"/>
    <cellStyle name="Output 3 10 10" xfId="35456"/>
    <cellStyle name="Output 3 10 10 2" xfId="35457"/>
    <cellStyle name="Output 3 10 11" xfId="35458"/>
    <cellStyle name="Output 3 10 11 2" xfId="35459"/>
    <cellStyle name="Output 3 10 12" xfId="35460"/>
    <cellStyle name="Output 3 10 12 2" xfId="35461"/>
    <cellStyle name="Output 3 10 13" xfId="35462"/>
    <cellStyle name="Output 3 10 13 2" xfId="35463"/>
    <cellStyle name="Output 3 10 14" xfId="35464"/>
    <cellStyle name="Output 3 10 14 2" xfId="35465"/>
    <cellStyle name="Output 3 10 15" xfId="35466"/>
    <cellStyle name="Output 3 10 15 2" xfId="35467"/>
    <cellStyle name="Output 3 10 16" xfId="35468"/>
    <cellStyle name="Output 3 10 16 2" xfId="35469"/>
    <cellStyle name="Output 3 10 17" xfId="35470"/>
    <cellStyle name="Output 3 10 17 2" xfId="35471"/>
    <cellStyle name="Output 3 10 18" xfId="35472"/>
    <cellStyle name="Output 3 10 18 2" xfId="35473"/>
    <cellStyle name="Output 3 10 19" xfId="35474"/>
    <cellStyle name="Output 3 10 19 2" xfId="35475"/>
    <cellStyle name="Output 3 10 2" xfId="1804"/>
    <cellStyle name="Output 3 10 2 2" xfId="35477"/>
    <cellStyle name="Output 3 10 2 2 2" xfId="35478"/>
    <cellStyle name="Output 3 10 2 3" xfId="35479"/>
    <cellStyle name="Output 3 10 2 3 2" xfId="35480"/>
    <cellStyle name="Output 3 10 2 4" xfId="35481"/>
    <cellStyle name="Output 3 10 2 4 2" xfId="35482"/>
    <cellStyle name="Output 3 10 2 5" xfId="35483"/>
    <cellStyle name="Output 3 10 2 5 2" xfId="35484"/>
    <cellStyle name="Output 3 10 2 6" xfId="35485"/>
    <cellStyle name="Output 3 10 2 6 2" xfId="35486"/>
    <cellStyle name="Output 3 10 2 7" xfId="35487"/>
    <cellStyle name="Output 3 10 2 8" xfId="35476"/>
    <cellStyle name="Output 3 10 20" xfId="35488"/>
    <cellStyle name="Output 3 10 20 2" xfId="35489"/>
    <cellStyle name="Output 3 10 21" xfId="35490"/>
    <cellStyle name="Output 3 10 21 2" xfId="35491"/>
    <cellStyle name="Output 3 10 22" xfId="35492"/>
    <cellStyle name="Output 3 10 22 2" xfId="35493"/>
    <cellStyle name="Output 3 10 23" xfId="35494"/>
    <cellStyle name="Output 3 10 23 2" xfId="35495"/>
    <cellStyle name="Output 3 10 24" xfId="35496"/>
    <cellStyle name="Output 3 10 24 2" xfId="35497"/>
    <cellStyle name="Output 3 10 25" xfId="35498"/>
    <cellStyle name="Output 3 10 25 2" xfId="35499"/>
    <cellStyle name="Output 3 10 26" xfId="35500"/>
    <cellStyle name="Output 3 10 26 2" xfId="35501"/>
    <cellStyle name="Output 3 10 27" xfId="35502"/>
    <cellStyle name="Output 3 10 27 2" xfId="35503"/>
    <cellStyle name="Output 3 10 28" xfId="35504"/>
    <cellStyle name="Output 3 10 28 2" xfId="35505"/>
    <cellStyle name="Output 3 10 29" xfId="35506"/>
    <cellStyle name="Output 3 10 29 2" xfId="35507"/>
    <cellStyle name="Output 3 10 3" xfId="35508"/>
    <cellStyle name="Output 3 10 3 2" xfId="35509"/>
    <cellStyle name="Output 3 10 3 2 2" xfId="35510"/>
    <cellStyle name="Output 3 10 3 3" xfId="35511"/>
    <cellStyle name="Output 3 10 3 3 2" xfId="35512"/>
    <cellStyle name="Output 3 10 3 4" xfId="35513"/>
    <cellStyle name="Output 3 10 3 4 2" xfId="35514"/>
    <cellStyle name="Output 3 10 3 5" xfId="35515"/>
    <cellStyle name="Output 3 10 3 5 2" xfId="35516"/>
    <cellStyle name="Output 3 10 3 6" xfId="35517"/>
    <cellStyle name="Output 3 10 3 6 2" xfId="35518"/>
    <cellStyle name="Output 3 10 3 7" xfId="35519"/>
    <cellStyle name="Output 3 10 30" xfId="35520"/>
    <cellStyle name="Output 3 10 30 2" xfId="35521"/>
    <cellStyle name="Output 3 10 31" xfId="35522"/>
    <cellStyle name="Output 3 10 31 2" xfId="35523"/>
    <cellStyle name="Output 3 10 32" xfId="35524"/>
    <cellStyle name="Output 3 10 32 2" xfId="35525"/>
    <cellStyle name="Output 3 10 33" xfId="35526"/>
    <cellStyle name="Output 3 10 34" xfId="35527"/>
    <cellStyle name="Output 3 10 35" xfId="35528"/>
    <cellStyle name="Output 3 10 36" xfId="35529"/>
    <cellStyle name="Output 3 10 37" xfId="35530"/>
    <cellStyle name="Output 3 10 38" xfId="35455"/>
    <cellStyle name="Output 3 10 39" xfId="3203"/>
    <cellStyle name="Output 3 10 4" xfId="35531"/>
    <cellStyle name="Output 3 10 4 2" xfId="35532"/>
    <cellStyle name="Output 3 10 5" xfId="35533"/>
    <cellStyle name="Output 3 10 5 2" xfId="35534"/>
    <cellStyle name="Output 3 10 6" xfId="35535"/>
    <cellStyle name="Output 3 10 6 2" xfId="35536"/>
    <cellStyle name="Output 3 10 7" xfId="35537"/>
    <cellStyle name="Output 3 10 7 2" xfId="35538"/>
    <cellStyle name="Output 3 10 8" xfId="35539"/>
    <cellStyle name="Output 3 10 8 2" xfId="35540"/>
    <cellStyle name="Output 3 10 9" xfId="35541"/>
    <cellStyle name="Output 3 10 9 2" xfId="35542"/>
    <cellStyle name="Output 3 11" xfId="4188"/>
    <cellStyle name="Output 3 11 10" xfId="35544"/>
    <cellStyle name="Output 3 11 10 2" xfId="35545"/>
    <cellStyle name="Output 3 11 11" xfId="35546"/>
    <cellStyle name="Output 3 11 11 2" xfId="35547"/>
    <cellStyle name="Output 3 11 12" xfId="35548"/>
    <cellStyle name="Output 3 11 12 2" xfId="35549"/>
    <cellStyle name="Output 3 11 13" xfId="35550"/>
    <cellStyle name="Output 3 11 13 2" xfId="35551"/>
    <cellStyle name="Output 3 11 14" xfId="35552"/>
    <cellStyle name="Output 3 11 14 2" xfId="35553"/>
    <cellStyle name="Output 3 11 15" xfId="35554"/>
    <cellStyle name="Output 3 11 15 2" xfId="35555"/>
    <cellStyle name="Output 3 11 16" xfId="35556"/>
    <cellStyle name="Output 3 11 16 2" xfId="35557"/>
    <cellStyle name="Output 3 11 17" xfId="35558"/>
    <cellStyle name="Output 3 11 17 2" xfId="35559"/>
    <cellStyle name="Output 3 11 18" xfId="35560"/>
    <cellStyle name="Output 3 11 18 2" xfId="35561"/>
    <cellStyle name="Output 3 11 19" xfId="35562"/>
    <cellStyle name="Output 3 11 19 2" xfId="35563"/>
    <cellStyle name="Output 3 11 2" xfId="35564"/>
    <cellStyle name="Output 3 11 2 2" xfId="35565"/>
    <cellStyle name="Output 3 11 2 2 2" xfId="35566"/>
    <cellStyle name="Output 3 11 2 3" xfId="35567"/>
    <cellStyle name="Output 3 11 2 3 2" xfId="35568"/>
    <cellStyle name="Output 3 11 2 4" xfId="35569"/>
    <cellStyle name="Output 3 11 2 4 2" xfId="35570"/>
    <cellStyle name="Output 3 11 2 5" xfId="35571"/>
    <cellStyle name="Output 3 11 2 5 2" xfId="35572"/>
    <cellStyle name="Output 3 11 2 6" xfId="35573"/>
    <cellStyle name="Output 3 11 2 6 2" xfId="35574"/>
    <cellStyle name="Output 3 11 2 7" xfId="35575"/>
    <cellStyle name="Output 3 11 20" xfId="35576"/>
    <cellStyle name="Output 3 11 20 2" xfId="35577"/>
    <cellStyle name="Output 3 11 21" xfId="35578"/>
    <cellStyle name="Output 3 11 21 2" xfId="35579"/>
    <cellStyle name="Output 3 11 22" xfId="35580"/>
    <cellStyle name="Output 3 11 22 2" xfId="35581"/>
    <cellStyle name="Output 3 11 23" xfId="35582"/>
    <cellStyle name="Output 3 11 23 2" xfId="35583"/>
    <cellStyle name="Output 3 11 24" xfId="35584"/>
    <cellStyle name="Output 3 11 24 2" xfId="35585"/>
    <cellStyle name="Output 3 11 25" xfId="35586"/>
    <cellStyle name="Output 3 11 25 2" xfId="35587"/>
    <cellStyle name="Output 3 11 26" xfId="35588"/>
    <cellStyle name="Output 3 11 26 2" xfId="35589"/>
    <cellStyle name="Output 3 11 27" xfId="35590"/>
    <cellStyle name="Output 3 11 27 2" xfId="35591"/>
    <cellStyle name="Output 3 11 28" xfId="35592"/>
    <cellStyle name="Output 3 11 28 2" xfId="35593"/>
    <cellStyle name="Output 3 11 29" xfId="35594"/>
    <cellStyle name="Output 3 11 29 2" xfId="35595"/>
    <cellStyle name="Output 3 11 3" xfId="35596"/>
    <cellStyle name="Output 3 11 3 2" xfId="35597"/>
    <cellStyle name="Output 3 11 3 2 2" xfId="35598"/>
    <cellStyle name="Output 3 11 3 3" xfId="35599"/>
    <cellStyle name="Output 3 11 3 3 2" xfId="35600"/>
    <cellStyle name="Output 3 11 3 4" xfId="35601"/>
    <cellStyle name="Output 3 11 3 4 2" xfId="35602"/>
    <cellStyle name="Output 3 11 3 5" xfId="35603"/>
    <cellStyle name="Output 3 11 3 5 2" xfId="35604"/>
    <cellStyle name="Output 3 11 3 6" xfId="35605"/>
    <cellStyle name="Output 3 11 3 6 2" xfId="35606"/>
    <cellStyle name="Output 3 11 3 7" xfId="35607"/>
    <cellStyle name="Output 3 11 30" xfId="35608"/>
    <cellStyle name="Output 3 11 30 2" xfId="35609"/>
    <cellStyle name="Output 3 11 31" xfId="35610"/>
    <cellStyle name="Output 3 11 31 2" xfId="35611"/>
    <cellStyle name="Output 3 11 32" xfId="35612"/>
    <cellStyle name="Output 3 11 32 2" xfId="35613"/>
    <cellStyle name="Output 3 11 33" xfId="35614"/>
    <cellStyle name="Output 3 11 34" xfId="35615"/>
    <cellStyle name="Output 3 11 35" xfId="35616"/>
    <cellStyle name="Output 3 11 36" xfId="35617"/>
    <cellStyle name="Output 3 11 37" xfId="35618"/>
    <cellStyle name="Output 3 11 38" xfId="35543"/>
    <cellStyle name="Output 3 11 4" xfId="35619"/>
    <cellStyle name="Output 3 11 4 2" xfId="35620"/>
    <cellStyle name="Output 3 11 5" xfId="35621"/>
    <cellStyle name="Output 3 11 5 2" xfId="35622"/>
    <cellStyle name="Output 3 11 6" xfId="35623"/>
    <cellStyle name="Output 3 11 6 2" xfId="35624"/>
    <cellStyle name="Output 3 11 7" xfId="35625"/>
    <cellStyle name="Output 3 11 7 2" xfId="35626"/>
    <cellStyle name="Output 3 11 8" xfId="35627"/>
    <cellStyle name="Output 3 11 8 2" xfId="35628"/>
    <cellStyle name="Output 3 11 9" xfId="35629"/>
    <cellStyle name="Output 3 11 9 2" xfId="35630"/>
    <cellStyle name="Output 3 12" xfId="35631"/>
    <cellStyle name="Output 3 12 2" xfId="35632"/>
    <cellStyle name="Output 3 13" xfId="35633"/>
    <cellStyle name="Output 3 13 2" xfId="35634"/>
    <cellStyle name="Output 3 14" xfId="35635"/>
    <cellStyle name="Output 3 14 2" xfId="35636"/>
    <cellStyle name="Output 3 15" xfId="35637"/>
    <cellStyle name="Output 3 15 2" xfId="35638"/>
    <cellStyle name="Output 3 16" xfId="35639"/>
    <cellStyle name="Output 3 16 2" xfId="35640"/>
    <cellStyle name="Output 3 17" xfId="35641"/>
    <cellStyle name="Output 3 17 2" xfId="35642"/>
    <cellStyle name="Output 3 18" xfId="35643"/>
    <cellStyle name="Output 3 18 2" xfId="35644"/>
    <cellStyle name="Output 3 19" xfId="35645"/>
    <cellStyle name="Output 3 19 2" xfId="35646"/>
    <cellStyle name="Output 3 2" xfId="303"/>
    <cellStyle name="Output 3 2 10" xfId="35648"/>
    <cellStyle name="Output 3 2 10 2" xfId="35649"/>
    <cellStyle name="Output 3 2 11" xfId="35650"/>
    <cellStyle name="Output 3 2 11 2" xfId="35651"/>
    <cellStyle name="Output 3 2 12" xfId="35652"/>
    <cellStyle name="Output 3 2 12 2" xfId="35653"/>
    <cellStyle name="Output 3 2 13" xfId="35654"/>
    <cellStyle name="Output 3 2 13 2" xfId="35655"/>
    <cellStyle name="Output 3 2 14" xfId="35656"/>
    <cellStyle name="Output 3 2 14 2" xfId="35657"/>
    <cellStyle name="Output 3 2 15" xfId="35658"/>
    <cellStyle name="Output 3 2 15 2" xfId="35659"/>
    <cellStyle name="Output 3 2 16" xfId="35660"/>
    <cellStyle name="Output 3 2 16 2" xfId="35661"/>
    <cellStyle name="Output 3 2 17" xfId="35662"/>
    <cellStyle name="Output 3 2 17 2" xfId="35663"/>
    <cellStyle name="Output 3 2 18" xfId="35664"/>
    <cellStyle name="Output 3 2 18 2" xfId="35665"/>
    <cellStyle name="Output 3 2 19" xfId="35666"/>
    <cellStyle name="Output 3 2 19 2" xfId="35667"/>
    <cellStyle name="Output 3 2 2" xfId="403"/>
    <cellStyle name="Output 3 2 2 10" xfId="2924"/>
    <cellStyle name="Output 3 2 2 2" xfId="590"/>
    <cellStyle name="Output 3 2 2 2 2" xfId="1709"/>
    <cellStyle name="Output 3 2 2 2 2 2" xfId="35670"/>
    <cellStyle name="Output 3 2 2 2 3" xfId="35669"/>
    <cellStyle name="Output 3 2 2 2 4" xfId="3107"/>
    <cellStyle name="Output 3 2 2 3" xfId="1294"/>
    <cellStyle name="Output 3 2 2 3 2" xfId="2364"/>
    <cellStyle name="Output 3 2 2 3 2 2" xfId="35672"/>
    <cellStyle name="Output 3 2 2 3 3" xfId="35671"/>
    <cellStyle name="Output 3 2 2 3 4" xfId="3810"/>
    <cellStyle name="Output 3 2 2 4" xfId="1295"/>
    <cellStyle name="Output 3 2 2 4 2" xfId="2365"/>
    <cellStyle name="Output 3 2 2 4 2 2" xfId="35674"/>
    <cellStyle name="Output 3 2 2 4 3" xfId="35673"/>
    <cellStyle name="Output 3 2 2 4 4" xfId="3811"/>
    <cellStyle name="Output 3 2 2 5" xfId="1296"/>
    <cellStyle name="Output 3 2 2 5 2" xfId="2366"/>
    <cellStyle name="Output 3 2 2 5 2 2" xfId="35676"/>
    <cellStyle name="Output 3 2 2 5 3" xfId="35675"/>
    <cellStyle name="Output 3 2 2 5 4" xfId="3812"/>
    <cellStyle name="Output 3 2 2 6" xfId="779"/>
    <cellStyle name="Output 3 2 2 6 2" xfId="4584"/>
    <cellStyle name="Output 3 2 2 6 2 2" xfId="35678"/>
    <cellStyle name="Output 3 2 2 6 3" xfId="35677"/>
    <cellStyle name="Output 3 2 2 6 4" xfId="3296"/>
    <cellStyle name="Output 3 2 2 7" xfId="4478"/>
    <cellStyle name="Output 3 2 2 7 2" xfId="35680"/>
    <cellStyle name="Output 3 2 2 7 3" xfId="35679"/>
    <cellStyle name="Output 3 2 2 8" xfId="35681"/>
    <cellStyle name="Output 3 2 2 9" xfId="35668"/>
    <cellStyle name="Output 3 2 20" xfId="35682"/>
    <cellStyle name="Output 3 2 20 2" xfId="35683"/>
    <cellStyle name="Output 3 2 21" xfId="35684"/>
    <cellStyle name="Output 3 2 21 2" xfId="35685"/>
    <cellStyle name="Output 3 2 22" xfId="35686"/>
    <cellStyle name="Output 3 2 22 2" xfId="35687"/>
    <cellStyle name="Output 3 2 23" xfId="35688"/>
    <cellStyle name="Output 3 2 23 2" xfId="35689"/>
    <cellStyle name="Output 3 2 24" xfId="35690"/>
    <cellStyle name="Output 3 2 24 2" xfId="35691"/>
    <cellStyle name="Output 3 2 25" xfId="35692"/>
    <cellStyle name="Output 3 2 25 2" xfId="35693"/>
    <cellStyle name="Output 3 2 26" xfId="35694"/>
    <cellStyle name="Output 3 2 26 2" xfId="35695"/>
    <cellStyle name="Output 3 2 27" xfId="35696"/>
    <cellStyle name="Output 3 2 27 2" xfId="35697"/>
    <cellStyle name="Output 3 2 28" xfId="35698"/>
    <cellStyle name="Output 3 2 28 2" xfId="35699"/>
    <cellStyle name="Output 3 2 29" xfId="35700"/>
    <cellStyle name="Output 3 2 29 2" xfId="35701"/>
    <cellStyle name="Output 3 2 3" xfId="460"/>
    <cellStyle name="Output 3 2 3 2" xfId="644"/>
    <cellStyle name="Output 3 2 3 2 2" xfId="1762"/>
    <cellStyle name="Output 3 2 3 2 2 2" xfId="35704"/>
    <cellStyle name="Output 3 2 3 2 3" xfId="35703"/>
    <cellStyle name="Output 3 2 3 2 4" xfId="3161"/>
    <cellStyle name="Output 3 2 3 3" xfId="1297"/>
    <cellStyle name="Output 3 2 3 3 2" xfId="2367"/>
    <cellStyle name="Output 3 2 3 3 2 2" xfId="35706"/>
    <cellStyle name="Output 3 2 3 3 3" xfId="35705"/>
    <cellStyle name="Output 3 2 3 3 4" xfId="3813"/>
    <cellStyle name="Output 3 2 3 4" xfId="1298"/>
    <cellStyle name="Output 3 2 3 4 2" xfId="2368"/>
    <cellStyle name="Output 3 2 3 4 2 2" xfId="35708"/>
    <cellStyle name="Output 3 2 3 4 3" xfId="35707"/>
    <cellStyle name="Output 3 2 3 4 4" xfId="3814"/>
    <cellStyle name="Output 3 2 3 5" xfId="1299"/>
    <cellStyle name="Output 3 2 3 5 2" xfId="2369"/>
    <cellStyle name="Output 3 2 3 5 2 2" xfId="35710"/>
    <cellStyle name="Output 3 2 3 5 3" xfId="35709"/>
    <cellStyle name="Output 3 2 3 5 4" xfId="3815"/>
    <cellStyle name="Output 3 2 3 6" xfId="1592"/>
    <cellStyle name="Output 3 2 3 6 2" xfId="35712"/>
    <cellStyle name="Output 3 2 3 6 3" xfId="35711"/>
    <cellStyle name="Output 3 2 3 7" xfId="35713"/>
    <cellStyle name="Output 3 2 3 8" xfId="35702"/>
    <cellStyle name="Output 3 2 3 9" xfId="2978"/>
    <cellStyle name="Output 3 2 30" xfId="35714"/>
    <cellStyle name="Output 3 2 30 2" xfId="35715"/>
    <cellStyle name="Output 3 2 31" xfId="35716"/>
    <cellStyle name="Output 3 2 31 2" xfId="35717"/>
    <cellStyle name="Output 3 2 32" xfId="35718"/>
    <cellStyle name="Output 3 2 32 2" xfId="35719"/>
    <cellStyle name="Output 3 2 33" xfId="35720"/>
    <cellStyle name="Output 3 2 33 2" xfId="35721"/>
    <cellStyle name="Output 3 2 34" xfId="35722"/>
    <cellStyle name="Output 3 2 35" xfId="35723"/>
    <cellStyle name="Output 3 2 36" xfId="35724"/>
    <cellStyle name="Output 3 2 37" xfId="35725"/>
    <cellStyle name="Output 3 2 38" xfId="35726"/>
    <cellStyle name="Output 3 2 39" xfId="35647"/>
    <cellStyle name="Output 3 2 4" xfId="515"/>
    <cellStyle name="Output 3 2 4 2" xfId="1300"/>
    <cellStyle name="Output 3 2 4 2 2" xfId="2370"/>
    <cellStyle name="Output 3 2 4 2 2 2" xfId="35729"/>
    <cellStyle name="Output 3 2 4 2 3" xfId="35728"/>
    <cellStyle name="Output 3 2 4 2 4" xfId="3816"/>
    <cellStyle name="Output 3 2 4 3" xfId="1641"/>
    <cellStyle name="Output 3 2 4 3 2" xfId="35731"/>
    <cellStyle name="Output 3 2 4 3 3" xfId="35730"/>
    <cellStyle name="Output 3 2 4 4" xfId="35732"/>
    <cellStyle name="Output 3 2 4 4 2" xfId="35733"/>
    <cellStyle name="Output 3 2 4 5" xfId="35734"/>
    <cellStyle name="Output 3 2 4 5 2" xfId="35735"/>
    <cellStyle name="Output 3 2 4 6" xfId="35736"/>
    <cellStyle name="Output 3 2 4 6 2" xfId="35737"/>
    <cellStyle name="Output 3 2 4 7" xfId="35738"/>
    <cellStyle name="Output 3 2 4 8" xfId="35727"/>
    <cellStyle name="Output 3 2 4 9" xfId="3032"/>
    <cellStyle name="Output 3 2 40" xfId="2707"/>
    <cellStyle name="Output 3 2 5" xfId="1301"/>
    <cellStyle name="Output 3 2 5 2" xfId="2371"/>
    <cellStyle name="Output 3 2 5 2 2" xfId="35740"/>
    <cellStyle name="Output 3 2 5 3" xfId="35739"/>
    <cellStyle name="Output 3 2 5 4" xfId="3817"/>
    <cellStyle name="Output 3 2 6" xfId="1302"/>
    <cellStyle name="Output 3 2 6 2" xfId="2372"/>
    <cellStyle name="Output 3 2 6 2 2" xfId="35742"/>
    <cellStyle name="Output 3 2 6 3" xfId="35741"/>
    <cellStyle name="Output 3 2 6 4" xfId="3818"/>
    <cellStyle name="Output 3 2 7" xfId="1303"/>
    <cellStyle name="Output 3 2 7 2" xfId="2373"/>
    <cellStyle name="Output 3 2 7 2 2" xfId="35744"/>
    <cellStyle name="Output 3 2 7 3" xfId="35743"/>
    <cellStyle name="Output 3 2 7 4" xfId="3819"/>
    <cellStyle name="Output 3 2 8" xfId="4255"/>
    <cellStyle name="Output 3 2 8 2" xfId="35746"/>
    <cellStyle name="Output 3 2 8 3" xfId="35745"/>
    <cellStyle name="Output 3 2 9" xfId="35747"/>
    <cellStyle name="Output 3 2 9 2" xfId="35748"/>
    <cellStyle name="Output 3 20" xfId="35749"/>
    <cellStyle name="Output 3 20 2" xfId="35750"/>
    <cellStyle name="Output 3 21" xfId="35751"/>
    <cellStyle name="Output 3 21 2" xfId="35752"/>
    <cellStyle name="Output 3 22" xfId="35753"/>
    <cellStyle name="Output 3 22 2" xfId="35754"/>
    <cellStyle name="Output 3 23" xfId="35755"/>
    <cellStyle name="Output 3 23 2" xfId="35756"/>
    <cellStyle name="Output 3 24" xfId="35757"/>
    <cellStyle name="Output 3 24 2" xfId="35758"/>
    <cellStyle name="Output 3 25" xfId="35759"/>
    <cellStyle name="Output 3 25 2" xfId="35760"/>
    <cellStyle name="Output 3 26" xfId="35761"/>
    <cellStyle name="Output 3 26 2" xfId="35762"/>
    <cellStyle name="Output 3 27" xfId="35763"/>
    <cellStyle name="Output 3 27 2" xfId="35764"/>
    <cellStyle name="Output 3 28" xfId="35765"/>
    <cellStyle name="Output 3 28 2" xfId="35766"/>
    <cellStyle name="Output 3 29" xfId="35767"/>
    <cellStyle name="Output 3 29 2" xfId="35768"/>
    <cellStyle name="Output 3 3" xfId="287"/>
    <cellStyle name="Output 3 3 10" xfId="35770"/>
    <cellStyle name="Output 3 3 10 2" xfId="35771"/>
    <cellStyle name="Output 3 3 11" xfId="35772"/>
    <cellStyle name="Output 3 3 11 2" xfId="35773"/>
    <cellStyle name="Output 3 3 12" xfId="35774"/>
    <cellStyle name="Output 3 3 12 2" xfId="35775"/>
    <cellStyle name="Output 3 3 13" xfId="35776"/>
    <cellStyle name="Output 3 3 13 2" xfId="35777"/>
    <cellStyle name="Output 3 3 14" xfId="35778"/>
    <cellStyle name="Output 3 3 14 2" xfId="35779"/>
    <cellStyle name="Output 3 3 15" xfId="35780"/>
    <cellStyle name="Output 3 3 15 2" xfId="35781"/>
    <cellStyle name="Output 3 3 16" xfId="35782"/>
    <cellStyle name="Output 3 3 16 2" xfId="35783"/>
    <cellStyle name="Output 3 3 17" xfId="35784"/>
    <cellStyle name="Output 3 3 17 2" xfId="35785"/>
    <cellStyle name="Output 3 3 18" xfId="35786"/>
    <cellStyle name="Output 3 3 18 2" xfId="35787"/>
    <cellStyle name="Output 3 3 19" xfId="35788"/>
    <cellStyle name="Output 3 3 19 2" xfId="35789"/>
    <cellStyle name="Output 3 3 2" xfId="505"/>
    <cellStyle name="Output 3 3 2 10" xfId="3022"/>
    <cellStyle name="Output 3 3 2 2" xfId="1304"/>
    <cellStyle name="Output 3 3 2 2 2" xfId="2374"/>
    <cellStyle name="Output 3 3 2 2 2 2" xfId="35792"/>
    <cellStyle name="Output 3 3 2 2 3" xfId="35791"/>
    <cellStyle name="Output 3 3 2 2 4" xfId="3820"/>
    <cellStyle name="Output 3 3 2 3" xfId="1631"/>
    <cellStyle name="Output 3 3 2 3 2" xfId="35794"/>
    <cellStyle name="Output 3 3 2 3 3" xfId="35793"/>
    <cellStyle name="Output 3 3 2 4" xfId="35795"/>
    <cellStyle name="Output 3 3 2 4 2" xfId="35796"/>
    <cellStyle name="Output 3 3 2 5" xfId="35797"/>
    <cellStyle name="Output 3 3 2 5 2" xfId="35798"/>
    <cellStyle name="Output 3 3 2 6" xfId="35799"/>
    <cellStyle name="Output 3 3 2 6 2" xfId="35800"/>
    <cellStyle name="Output 3 3 2 7" xfId="35801"/>
    <cellStyle name="Output 3 3 2 7 2" xfId="35802"/>
    <cellStyle name="Output 3 3 2 8" xfId="35803"/>
    <cellStyle name="Output 3 3 2 9" xfId="35790"/>
    <cellStyle name="Output 3 3 20" xfId="35804"/>
    <cellStyle name="Output 3 3 20 2" xfId="35805"/>
    <cellStyle name="Output 3 3 21" xfId="35806"/>
    <cellStyle name="Output 3 3 21 2" xfId="35807"/>
    <cellStyle name="Output 3 3 22" xfId="35808"/>
    <cellStyle name="Output 3 3 22 2" xfId="35809"/>
    <cellStyle name="Output 3 3 23" xfId="35810"/>
    <cellStyle name="Output 3 3 23 2" xfId="35811"/>
    <cellStyle name="Output 3 3 24" xfId="35812"/>
    <cellStyle name="Output 3 3 24 2" xfId="35813"/>
    <cellStyle name="Output 3 3 25" xfId="35814"/>
    <cellStyle name="Output 3 3 25 2" xfId="35815"/>
    <cellStyle name="Output 3 3 26" xfId="35816"/>
    <cellStyle name="Output 3 3 26 2" xfId="35817"/>
    <cellStyle name="Output 3 3 27" xfId="35818"/>
    <cellStyle name="Output 3 3 27 2" xfId="35819"/>
    <cellStyle name="Output 3 3 28" xfId="35820"/>
    <cellStyle name="Output 3 3 28 2" xfId="35821"/>
    <cellStyle name="Output 3 3 29" xfId="35822"/>
    <cellStyle name="Output 3 3 29 2" xfId="35823"/>
    <cellStyle name="Output 3 3 3" xfId="1305"/>
    <cellStyle name="Output 3 3 3 2" xfId="2375"/>
    <cellStyle name="Output 3 3 3 2 2" xfId="35826"/>
    <cellStyle name="Output 3 3 3 2 3" xfId="35825"/>
    <cellStyle name="Output 3 3 3 3" xfId="35827"/>
    <cellStyle name="Output 3 3 3 3 2" xfId="35828"/>
    <cellStyle name="Output 3 3 3 4" xfId="35829"/>
    <cellStyle name="Output 3 3 3 4 2" xfId="35830"/>
    <cellStyle name="Output 3 3 3 5" xfId="35831"/>
    <cellStyle name="Output 3 3 3 5 2" xfId="35832"/>
    <cellStyle name="Output 3 3 3 6" xfId="35833"/>
    <cellStyle name="Output 3 3 3 6 2" xfId="35834"/>
    <cellStyle name="Output 3 3 3 7" xfId="35835"/>
    <cellStyle name="Output 3 3 3 8" xfId="35824"/>
    <cellStyle name="Output 3 3 3 9" xfId="3821"/>
    <cellStyle name="Output 3 3 30" xfId="35836"/>
    <cellStyle name="Output 3 3 30 2" xfId="35837"/>
    <cellStyle name="Output 3 3 31" xfId="35838"/>
    <cellStyle name="Output 3 3 31 2" xfId="35839"/>
    <cellStyle name="Output 3 3 32" xfId="35840"/>
    <cellStyle name="Output 3 3 32 2" xfId="35841"/>
    <cellStyle name="Output 3 3 33" xfId="35842"/>
    <cellStyle name="Output 3 3 33 2" xfId="35843"/>
    <cellStyle name="Output 3 3 34" xfId="35844"/>
    <cellStyle name="Output 3 3 35" xfId="35845"/>
    <cellStyle name="Output 3 3 36" xfId="35846"/>
    <cellStyle name="Output 3 3 37" xfId="35847"/>
    <cellStyle name="Output 3 3 38" xfId="35848"/>
    <cellStyle name="Output 3 3 39" xfId="35769"/>
    <cellStyle name="Output 3 3 4" xfId="1306"/>
    <cellStyle name="Output 3 3 4 2" xfId="2376"/>
    <cellStyle name="Output 3 3 4 2 2" xfId="35851"/>
    <cellStyle name="Output 3 3 4 2 3" xfId="35850"/>
    <cellStyle name="Output 3 3 4 3" xfId="35852"/>
    <cellStyle name="Output 3 3 4 3 2" xfId="35853"/>
    <cellStyle name="Output 3 3 4 4" xfId="35854"/>
    <cellStyle name="Output 3 3 4 4 2" xfId="35855"/>
    <cellStyle name="Output 3 3 4 5" xfId="35856"/>
    <cellStyle name="Output 3 3 4 5 2" xfId="35857"/>
    <cellStyle name="Output 3 3 4 6" xfId="35858"/>
    <cellStyle name="Output 3 3 4 6 2" xfId="35859"/>
    <cellStyle name="Output 3 3 4 7" xfId="35860"/>
    <cellStyle name="Output 3 3 4 8" xfId="35849"/>
    <cellStyle name="Output 3 3 4 9" xfId="3822"/>
    <cellStyle name="Output 3 3 40" xfId="2833"/>
    <cellStyle name="Output 3 3 5" xfId="1307"/>
    <cellStyle name="Output 3 3 5 2" xfId="2377"/>
    <cellStyle name="Output 3 3 5 2 2" xfId="35862"/>
    <cellStyle name="Output 3 3 5 3" xfId="35861"/>
    <cellStyle name="Output 3 3 5 4" xfId="3823"/>
    <cellStyle name="Output 3 3 6" xfId="703"/>
    <cellStyle name="Output 3 3 6 2" xfId="1821"/>
    <cellStyle name="Output 3 3 6 2 2" xfId="35864"/>
    <cellStyle name="Output 3 3 6 3" xfId="35863"/>
    <cellStyle name="Output 3 3 6 4" xfId="3220"/>
    <cellStyle name="Output 3 3 7" xfId="1501"/>
    <cellStyle name="Output 3 3 7 2" xfId="35866"/>
    <cellStyle name="Output 3 3 7 3" xfId="35865"/>
    <cellStyle name="Output 3 3 8" xfId="35867"/>
    <cellStyle name="Output 3 3 8 2" xfId="35868"/>
    <cellStyle name="Output 3 3 9" xfId="35869"/>
    <cellStyle name="Output 3 3 9 2" xfId="35870"/>
    <cellStyle name="Output 3 30" xfId="35871"/>
    <cellStyle name="Output 3 31" xfId="35872"/>
    <cellStyle name="Output 3 32" xfId="35873"/>
    <cellStyle name="Output 3 33" xfId="35454"/>
    <cellStyle name="Output 3 34" xfId="2682"/>
    <cellStyle name="Output 3 4" xfId="365"/>
    <cellStyle name="Output 3 4 10" xfId="35875"/>
    <cellStyle name="Output 3 4 10 2" xfId="35876"/>
    <cellStyle name="Output 3 4 11" xfId="35877"/>
    <cellStyle name="Output 3 4 11 2" xfId="35878"/>
    <cellStyle name="Output 3 4 12" xfId="35879"/>
    <cellStyle name="Output 3 4 12 2" xfId="35880"/>
    <cellStyle name="Output 3 4 13" xfId="35881"/>
    <cellStyle name="Output 3 4 13 2" xfId="35882"/>
    <cellStyle name="Output 3 4 14" xfId="35883"/>
    <cellStyle name="Output 3 4 14 2" xfId="35884"/>
    <cellStyle name="Output 3 4 15" xfId="35885"/>
    <cellStyle name="Output 3 4 15 2" xfId="35886"/>
    <cellStyle name="Output 3 4 16" xfId="35887"/>
    <cellStyle name="Output 3 4 16 2" xfId="35888"/>
    <cellStyle name="Output 3 4 17" xfId="35889"/>
    <cellStyle name="Output 3 4 17 2" xfId="35890"/>
    <cellStyle name="Output 3 4 18" xfId="35891"/>
    <cellStyle name="Output 3 4 18 2" xfId="35892"/>
    <cellStyle name="Output 3 4 19" xfId="35893"/>
    <cellStyle name="Output 3 4 19 2" xfId="35894"/>
    <cellStyle name="Output 3 4 2" xfId="554"/>
    <cellStyle name="Output 3 4 2 10" xfId="3071"/>
    <cellStyle name="Output 3 4 2 2" xfId="1675"/>
    <cellStyle name="Output 3 4 2 2 2" xfId="35897"/>
    <cellStyle name="Output 3 4 2 2 3" xfId="35896"/>
    <cellStyle name="Output 3 4 2 3" xfId="35898"/>
    <cellStyle name="Output 3 4 2 3 2" xfId="35899"/>
    <cellStyle name="Output 3 4 2 4" xfId="35900"/>
    <cellStyle name="Output 3 4 2 4 2" xfId="35901"/>
    <cellStyle name="Output 3 4 2 5" xfId="35902"/>
    <cellStyle name="Output 3 4 2 5 2" xfId="35903"/>
    <cellStyle name="Output 3 4 2 6" xfId="35904"/>
    <cellStyle name="Output 3 4 2 6 2" xfId="35905"/>
    <cellStyle name="Output 3 4 2 7" xfId="35906"/>
    <cellStyle name="Output 3 4 2 7 2" xfId="35907"/>
    <cellStyle name="Output 3 4 2 8" xfId="35908"/>
    <cellStyle name="Output 3 4 2 9" xfId="35895"/>
    <cellStyle name="Output 3 4 20" xfId="35909"/>
    <cellStyle name="Output 3 4 20 2" xfId="35910"/>
    <cellStyle name="Output 3 4 21" xfId="35911"/>
    <cellStyle name="Output 3 4 21 2" xfId="35912"/>
    <cellStyle name="Output 3 4 22" xfId="35913"/>
    <cellStyle name="Output 3 4 22 2" xfId="35914"/>
    <cellStyle name="Output 3 4 23" xfId="35915"/>
    <cellStyle name="Output 3 4 23 2" xfId="35916"/>
    <cellStyle name="Output 3 4 24" xfId="35917"/>
    <cellStyle name="Output 3 4 24 2" xfId="35918"/>
    <cellStyle name="Output 3 4 25" xfId="35919"/>
    <cellStyle name="Output 3 4 25 2" xfId="35920"/>
    <cellStyle name="Output 3 4 26" xfId="35921"/>
    <cellStyle name="Output 3 4 26 2" xfId="35922"/>
    <cellStyle name="Output 3 4 27" xfId="35923"/>
    <cellStyle name="Output 3 4 27 2" xfId="35924"/>
    <cellStyle name="Output 3 4 28" xfId="35925"/>
    <cellStyle name="Output 3 4 28 2" xfId="35926"/>
    <cellStyle name="Output 3 4 29" xfId="35927"/>
    <cellStyle name="Output 3 4 29 2" xfId="35928"/>
    <cellStyle name="Output 3 4 3" xfId="1308"/>
    <cellStyle name="Output 3 4 3 2" xfId="2378"/>
    <cellStyle name="Output 3 4 3 2 2" xfId="35931"/>
    <cellStyle name="Output 3 4 3 2 3" xfId="35930"/>
    <cellStyle name="Output 3 4 3 3" xfId="35932"/>
    <cellStyle name="Output 3 4 3 3 2" xfId="35933"/>
    <cellStyle name="Output 3 4 3 4" xfId="35934"/>
    <cellStyle name="Output 3 4 3 4 2" xfId="35935"/>
    <cellStyle name="Output 3 4 3 5" xfId="35936"/>
    <cellStyle name="Output 3 4 3 5 2" xfId="35937"/>
    <cellStyle name="Output 3 4 3 6" xfId="35938"/>
    <cellStyle name="Output 3 4 3 6 2" xfId="35939"/>
    <cellStyle name="Output 3 4 3 7" xfId="35940"/>
    <cellStyle name="Output 3 4 3 8" xfId="35929"/>
    <cellStyle name="Output 3 4 3 9" xfId="3824"/>
    <cellStyle name="Output 3 4 30" xfId="35941"/>
    <cellStyle name="Output 3 4 30 2" xfId="35942"/>
    <cellStyle name="Output 3 4 31" xfId="35943"/>
    <cellStyle name="Output 3 4 31 2" xfId="35944"/>
    <cellStyle name="Output 3 4 32" xfId="35945"/>
    <cellStyle name="Output 3 4 32 2" xfId="35946"/>
    <cellStyle name="Output 3 4 33" xfId="35947"/>
    <cellStyle name="Output 3 4 33 2" xfId="35948"/>
    <cellStyle name="Output 3 4 34" xfId="35949"/>
    <cellStyle name="Output 3 4 35" xfId="35950"/>
    <cellStyle name="Output 3 4 36" xfId="35951"/>
    <cellStyle name="Output 3 4 37" xfId="35952"/>
    <cellStyle name="Output 3 4 38" xfId="35953"/>
    <cellStyle name="Output 3 4 39" xfId="35874"/>
    <cellStyle name="Output 3 4 4" xfId="1309"/>
    <cellStyle name="Output 3 4 4 2" xfId="2379"/>
    <cellStyle name="Output 3 4 4 2 2" xfId="35956"/>
    <cellStyle name="Output 3 4 4 2 3" xfId="35955"/>
    <cellStyle name="Output 3 4 4 3" xfId="35957"/>
    <cellStyle name="Output 3 4 4 3 2" xfId="35958"/>
    <cellStyle name="Output 3 4 4 4" xfId="35959"/>
    <cellStyle name="Output 3 4 4 4 2" xfId="35960"/>
    <cellStyle name="Output 3 4 4 5" xfId="35961"/>
    <cellStyle name="Output 3 4 4 5 2" xfId="35962"/>
    <cellStyle name="Output 3 4 4 6" xfId="35963"/>
    <cellStyle name="Output 3 4 4 6 2" xfId="35964"/>
    <cellStyle name="Output 3 4 4 7" xfId="35965"/>
    <cellStyle name="Output 3 4 4 8" xfId="35954"/>
    <cellStyle name="Output 3 4 4 9" xfId="3825"/>
    <cellStyle name="Output 3 4 40" xfId="2888"/>
    <cellStyle name="Output 3 4 5" xfId="1310"/>
    <cellStyle name="Output 3 4 5 2" xfId="2380"/>
    <cellStyle name="Output 3 4 5 2 2" xfId="35967"/>
    <cellStyle name="Output 3 4 5 3" xfId="35966"/>
    <cellStyle name="Output 3 4 5 4" xfId="3826"/>
    <cellStyle name="Output 3 4 6" xfId="749"/>
    <cellStyle name="Output 3 4 6 2" xfId="4566"/>
    <cellStyle name="Output 3 4 6 2 2" xfId="35969"/>
    <cellStyle name="Output 3 4 6 3" xfId="35968"/>
    <cellStyle name="Output 3 4 6 4" xfId="3266"/>
    <cellStyle name="Output 3 4 7" xfId="4457"/>
    <cellStyle name="Output 3 4 7 2" xfId="35971"/>
    <cellStyle name="Output 3 4 7 3" xfId="35970"/>
    <cellStyle name="Output 3 4 8" xfId="35972"/>
    <cellStyle name="Output 3 4 8 2" xfId="35973"/>
    <cellStyle name="Output 3 4 9" xfId="35974"/>
    <cellStyle name="Output 3 4 9 2" xfId="35975"/>
    <cellStyle name="Output 3 5" xfId="450"/>
    <cellStyle name="Output 3 5 10" xfId="35977"/>
    <cellStyle name="Output 3 5 10 2" xfId="35978"/>
    <cellStyle name="Output 3 5 11" xfId="35979"/>
    <cellStyle name="Output 3 5 11 2" xfId="35980"/>
    <cellStyle name="Output 3 5 12" xfId="35981"/>
    <cellStyle name="Output 3 5 12 2" xfId="35982"/>
    <cellStyle name="Output 3 5 13" xfId="35983"/>
    <cellStyle name="Output 3 5 13 2" xfId="35984"/>
    <cellStyle name="Output 3 5 14" xfId="35985"/>
    <cellStyle name="Output 3 5 14 2" xfId="35986"/>
    <cellStyle name="Output 3 5 15" xfId="35987"/>
    <cellStyle name="Output 3 5 15 2" xfId="35988"/>
    <cellStyle name="Output 3 5 16" xfId="35989"/>
    <cellStyle name="Output 3 5 16 2" xfId="35990"/>
    <cellStyle name="Output 3 5 17" xfId="35991"/>
    <cellStyle name="Output 3 5 17 2" xfId="35992"/>
    <cellStyle name="Output 3 5 18" xfId="35993"/>
    <cellStyle name="Output 3 5 18 2" xfId="35994"/>
    <cellStyle name="Output 3 5 19" xfId="35995"/>
    <cellStyle name="Output 3 5 19 2" xfId="35996"/>
    <cellStyle name="Output 3 5 2" xfId="634"/>
    <cellStyle name="Output 3 5 2 10" xfId="3151"/>
    <cellStyle name="Output 3 5 2 2" xfId="1752"/>
    <cellStyle name="Output 3 5 2 2 2" xfId="35999"/>
    <cellStyle name="Output 3 5 2 2 3" xfId="35998"/>
    <cellStyle name="Output 3 5 2 3" xfId="36000"/>
    <cellStyle name="Output 3 5 2 3 2" xfId="36001"/>
    <cellStyle name="Output 3 5 2 4" xfId="36002"/>
    <cellStyle name="Output 3 5 2 4 2" xfId="36003"/>
    <cellStyle name="Output 3 5 2 5" xfId="36004"/>
    <cellStyle name="Output 3 5 2 5 2" xfId="36005"/>
    <cellStyle name="Output 3 5 2 6" xfId="36006"/>
    <cellStyle name="Output 3 5 2 6 2" xfId="36007"/>
    <cellStyle name="Output 3 5 2 7" xfId="36008"/>
    <cellStyle name="Output 3 5 2 7 2" xfId="36009"/>
    <cellStyle name="Output 3 5 2 8" xfId="36010"/>
    <cellStyle name="Output 3 5 2 9" xfId="35997"/>
    <cellStyle name="Output 3 5 20" xfId="36011"/>
    <cellStyle name="Output 3 5 20 2" xfId="36012"/>
    <cellStyle name="Output 3 5 21" xfId="36013"/>
    <cellStyle name="Output 3 5 21 2" xfId="36014"/>
    <cellStyle name="Output 3 5 22" xfId="36015"/>
    <cellStyle name="Output 3 5 22 2" xfId="36016"/>
    <cellStyle name="Output 3 5 23" xfId="36017"/>
    <cellStyle name="Output 3 5 23 2" xfId="36018"/>
    <cellStyle name="Output 3 5 24" xfId="36019"/>
    <cellStyle name="Output 3 5 24 2" xfId="36020"/>
    <cellStyle name="Output 3 5 25" xfId="36021"/>
    <cellStyle name="Output 3 5 25 2" xfId="36022"/>
    <cellStyle name="Output 3 5 26" xfId="36023"/>
    <cellStyle name="Output 3 5 26 2" xfId="36024"/>
    <cellStyle name="Output 3 5 27" xfId="36025"/>
    <cellStyle name="Output 3 5 27 2" xfId="36026"/>
    <cellStyle name="Output 3 5 28" xfId="36027"/>
    <cellStyle name="Output 3 5 28 2" xfId="36028"/>
    <cellStyle name="Output 3 5 29" xfId="36029"/>
    <cellStyle name="Output 3 5 29 2" xfId="36030"/>
    <cellStyle name="Output 3 5 3" xfId="1311"/>
    <cellStyle name="Output 3 5 3 2" xfId="2381"/>
    <cellStyle name="Output 3 5 3 2 2" xfId="36033"/>
    <cellStyle name="Output 3 5 3 2 3" xfId="36032"/>
    <cellStyle name="Output 3 5 3 3" xfId="36034"/>
    <cellStyle name="Output 3 5 3 3 2" xfId="36035"/>
    <cellStyle name="Output 3 5 3 4" xfId="36036"/>
    <cellStyle name="Output 3 5 3 4 2" xfId="36037"/>
    <cellStyle name="Output 3 5 3 5" xfId="36038"/>
    <cellStyle name="Output 3 5 3 5 2" xfId="36039"/>
    <cellStyle name="Output 3 5 3 6" xfId="36040"/>
    <cellStyle name="Output 3 5 3 6 2" xfId="36041"/>
    <cellStyle name="Output 3 5 3 7" xfId="36042"/>
    <cellStyle name="Output 3 5 3 8" xfId="36031"/>
    <cellStyle name="Output 3 5 3 9" xfId="3827"/>
    <cellStyle name="Output 3 5 30" xfId="36043"/>
    <cellStyle name="Output 3 5 30 2" xfId="36044"/>
    <cellStyle name="Output 3 5 31" xfId="36045"/>
    <cellStyle name="Output 3 5 31 2" xfId="36046"/>
    <cellStyle name="Output 3 5 32" xfId="36047"/>
    <cellStyle name="Output 3 5 32 2" xfId="36048"/>
    <cellStyle name="Output 3 5 33" xfId="36049"/>
    <cellStyle name="Output 3 5 33 2" xfId="36050"/>
    <cellStyle name="Output 3 5 34" xfId="36051"/>
    <cellStyle name="Output 3 5 35" xfId="36052"/>
    <cellStyle name="Output 3 5 36" xfId="36053"/>
    <cellStyle name="Output 3 5 37" xfId="36054"/>
    <cellStyle name="Output 3 5 38" xfId="36055"/>
    <cellStyle name="Output 3 5 39" xfId="35976"/>
    <cellStyle name="Output 3 5 4" xfId="1312"/>
    <cellStyle name="Output 3 5 4 2" xfId="2382"/>
    <cellStyle name="Output 3 5 4 2 2" xfId="36058"/>
    <cellStyle name="Output 3 5 4 2 3" xfId="36057"/>
    <cellStyle name="Output 3 5 4 3" xfId="36059"/>
    <cellStyle name="Output 3 5 4 3 2" xfId="36060"/>
    <cellStyle name="Output 3 5 4 4" xfId="36061"/>
    <cellStyle name="Output 3 5 4 4 2" xfId="36062"/>
    <cellStyle name="Output 3 5 4 5" xfId="36063"/>
    <cellStyle name="Output 3 5 4 5 2" xfId="36064"/>
    <cellStyle name="Output 3 5 4 6" xfId="36065"/>
    <cellStyle name="Output 3 5 4 6 2" xfId="36066"/>
    <cellStyle name="Output 3 5 4 7" xfId="36067"/>
    <cellStyle name="Output 3 5 4 8" xfId="36056"/>
    <cellStyle name="Output 3 5 4 9" xfId="3828"/>
    <cellStyle name="Output 3 5 40" xfId="2968"/>
    <cellStyle name="Output 3 5 5" xfId="1313"/>
    <cellStyle name="Output 3 5 5 2" xfId="2383"/>
    <cellStyle name="Output 3 5 5 2 2" xfId="36069"/>
    <cellStyle name="Output 3 5 5 3" xfId="36068"/>
    <cellStyle name="Output 3 5 5 4" xfId="3829"/>
    <cellStyle name="Output 3 5 6" xfId="1582"/>
    <cellStyle name="Output 3 5 6 2" xfId="36071"/>
    <cellStyle name="Output 3 5 6 3" xfId="36070"/>
    <cellStyle name="Output 3 5 7" xfId="36072"/>
    <cellStyle name="Output 3 5 7 2" xfId="36073"/>
    <cellStyle name="Output 3 5 8" xfId="36074"/>
    <cellStyle name="Output 3 5 8 2" xfId="36075"/>
    <cellStyle name="Output 3 5 9" xfId="36076"/>
    <cellStyle name="Output 3 5 9 2" xfId="36077"/>
    <cellStyle name="Output 3 6" xfId="264"/>
    <cellStyle name="Output 3 6 10" xfId="36079"/>
    <cellStyle name="Output 3 6 10 2" xfId="36080"/>
    <cellStyle name="Output 3 6 11" xfId="36081"/>
    <cellStyle name="Output 3 6 11 2" xfId="36082"/>
    <cellStyle name="Output 3 6 12" xfId="36083"/>
    <cellStyle name="Output 3 6 12 2" xfId="36084"/>
    <cellStyle name="Output 3 6 13" xfId="36085"/>
    <cellStyle name="Output 3 6 13 2" xfId="36086"/>
    <cellStyle name="Output 3 6 14" xfId="36087"/>
    <cellStyle name="Output 3 6 14 2" xfId="36088"/>
    <cellStyle name="Output 3 6 15" xfId="36089"/>
    <cellStyle name="Output 3 6 15 2" xfId="36090"/>
    <cellStyle name="Output 3 6 16" xfId="36091"/>
    <cellStyle name="Output 3 6 16 2" xfId="36092"/>
    <cellStyle name="Output 3 6 17" xfId="36093"/>
    <cellStyle name="Output 3 6 17 2" xfId="36094"/>
    <cellStyle name="Output 3 6 18" xfId="36095"/>
    <cellStyle name="Output 3 6 18 2" xfId="36096"/>
    <cellStyle name="Output 3 6 19" xfId="36097"/>
    <cellStyle name="Output 3 6 19 2" xfId="36098"/>
    <cellStyle name="Output 3 6 2" xfId="1314"/>
    <cellStyle name="Output 3 6 2 2" xfId="2384"/>
    <cellStyle name="Output 3 6 2 2 2" xfId="36101"/>
    <cellStyle name="Output 3 6 2 2 3" xfId="36100"/>
    <cellStyle name="Output 3 6 2 3" xfId="36102"/>
    <cellStyle name="Output 3 6 2 3 2" xfId="36103"/>
    <cellStyle name="Output 3 6 2 4" xfId="36104"/>
    <cellStyle name="Output 3 6 2 4 2" xfId="36105"/>
    <cellStyle name="Output 3 6 2 5" xfId="36106"/>
    <cellStyle name="Output 3 6 2 5 2" xfId="36107"/>
    <cellStyle name="Output 3 6 2 6" xfId="36108"/>
    <cellStyle name="Output 3 6 2 6 2" xfId="36109"/>
    <cellStyle name="Output 3 6 2 7" xfId="36110"/>
    <cellStyle name="Output 3 6 2 8" xfId="36099"/>
    <cellStyle name="Output 3 6 2 9" xfId="3830"/>
    <cellStyle name="Output 3 6 20" xfId="36111"/>
    <cellStyle name="Output 3 6 20 2" xfId="36112"/>
    <cellStyle name="Output 3 6 21" xfId="36113"/>
    <cellStyle name="Output 3 6 21 2" xfId="36114"/>
    <cellStyle name="Output 3 6 22" xfId="36115"/>
    <cellStyle name="Output 3 6 22 2" xfId="36116"/>
    <cellStyle name="Output 3 6 23" xfId="36117"/>
    <cellStyle name="Output 3 6 23 2" xfId="36118"/>
    <cellStyle name="Output 3 6 24" xfId="36119"/>
    <cellStyle name="Output 3 6 24 2" xfId="36120"/>
    <cellStyle name="Output 3 6 25" xfId="36121"/>
    <cellStyle name="Output 3 6 25 2" xfId="36122"/>
    <cellStyle name="Output 3 6 26" xfId="36123"/>
    <cellStyle name="Output 3 6 26 2" xfId="36124"/>
    <cellStyle name="Output 3 6 27" xfId="36125"/>
    <cellStyle name="Output 3 6 27 2" xfId="36126"/>
    <cellStyle name="Output 3 6 28" xfId="36127"/>
    <cellStyle name="Output 3 6 28 2" xfId="36128"/>
    <cellStyle name="Output 3 6 29" xfId="36129"/>
    <cellStyle name="Output 3 6 29 2" xfId="36130"/>
    <cellStyle name="Output 3 6 3" xfId="1483"/>
    <cellStyle name="Output 3 6 3 2" xfId="36132"/>
    <cellStyle name="Output 3 6 3 2 2" xfId="36133"/>
    <cellStyle name="Output 3 6 3 3" xfId="36134"/>
    <cellStyle name="Output 3 6 3 3 2" xfId="36135"/>
    <cellStyle name="Output 3 6 3 4" xfId="36136"/>
    <cellStyle name="Output 3 6 3 4 2" xfId="36137"/>
    <cellStyle name="Output 3 6 3 5" xfId="36138"/>
    <cellStyle name="Output 3 6 3 5 2" xfId="36139"/>
    <cellStyle name="Output 3 6 3 6" xfId="36140"/>
    <cellStyle name="Output 3 6 3 6 2" xfId="36141"/>
    <cellStyle name="Output 3 6 3 7" xfId="36142"/>
    <cellStyle name="Output 3 6 3 8" xfId="36131"/>
    <cellStyle name="Output 3 6 30" xfId="36143"/>
    <cellStyle name="Output 3 6 30 2" xfId="36144"/>
    <cellStyle name="Output 3 6 31" xfId="36145"/>
    <cellStyle name="Output 3 6 31 2" xfId="36146"/>
    <cellStyle name="Output 3 6 32" xfId="36147"/>
    <cellStyle name="Output 3 6 32 2" xfId="36148"/>
    <cellStyle name="Output 3 6 33" xfId="36149"/>
    <cellStyle name="Output 3 6 34" xfId="36150"/>
    <cellStyle name="Output 3 6 35" xfId="36151"/>
    <cellStyle name="Output 3 6 36" xfId="36152"/>
    <cellStyle name="Output 3 6 37" xfId="36153"/>
    <cellStyle name="Output 3 6 38" xfId="36078"/>
    <cellStyle name="Output 3 6 39" xfId="2815"/>
    <cellStyle name="Output 3 6 4" xfId="36154"/>
    <cellStyle name="Output 3 6 4 2" xfId="36155"/>
    <cellStyle name="Output 3 6 5" xfId="36156"/>
    <cellStyle name="Output 3 6 5 2" xfId="36157"/>
    <cellStyle name="Output 3 6 6" xfId="36158"/>
    <cellStyle name="Output 3 6 6 2" xfId="36159"/>
    <cellStyle name="Output 3 6 7" xfId="36160"/>
    <cellStyle name="Output 3 6 7 2" xfId="36161"/>
    <cellStyle name="Output 3 6 8" xfId="36162"/>
    <cellStyle name="Output 3 6 8 2" xfId="36163"/>
    <cellStyle name="Output 3 6 9" xfId="36164"/>
    <cellStyle name="Output 3 6 9 2" xfId="36165"/>
    <cellStyle name="Output 3 7" xfId="496"/>
    <cellStyle name="Output 3 7 10" xfId="36167"/>
    <cellStyle name="Output 3 7 10 2" xfId="36168"/>
    <cellStyle name="Output 3 7 11" xfId="36169"/>
    <cellStyle name="Output 3 7 11 2" xfId="36170"/>
    <cellStyle name="Output 3 7 12" xfId="36171"/>
    <cellStyle name="Output 3 7 12 2" xfId="36172"/>
    <cellStyle name="Output 3 7 13" xfId="36173"/>
    <cellStyle name="Output 3 7 13 2" xfId="36174"/>
    <cellStyle name="Output 3 7 14" xfId="36175"/>
    <cellStyle name="Output 3 7 14 2" xfId="36176"/>
    <cellStyle name="Output 3 7 15" xfId="36177"/>
    <cellStyle name="Output 3 7 15 2" xfId="36178"/>
    <cellStyle name="Output 3 7 16" xfId="36179"/>
    <cellStyle name="Output 3 7 16 2" xfId="36180"/>
    <cellStyle name="Output 3 7 17" xfId="36181"/>
    <cellStyle name="Output 3 7 17 2" xfId="36182"/>
    <cellStyle name="Output 3 7 18" xfId="36183"/>
    <cellStyle name="Output 3 7 18 2" xfId="36184"/>
    <cellStyle name="Output 3 7 19" xfId="36185"/>
    <cellStyle name="Output 3 7 19 2" xfId="36186"/>
    <cellStyle name="Output 3 7 2" xfId="1315"/>
    <cellStyle name="Output 3 7 2 2" xfId="2385"/>
    <cellStyle name="Output 3 7 2 2 2" xfId="36189"/>
    <cellStyle name="Output 3 7 2 2 3" xfId="36188"/>
    <cellStyle name="Output 3 7 2 3" xfId="36190"/>
    <cellStyle name="Output 3 7 2 3 2" xfId="36191"/>
    <cellStyle name="Output 3 7 2 4" xfId="36192"/>
    <cellStyle name="Output 3 7 2 4 2" xfId="36193"/>
    <cellStyle name="Output 3 7 2 5" xfId="36194"/>
    <cellStyle name="Output 3 7 2 5 2" xfId="36195"/>
    <cellStyle name="Output 3 7 2 6" xfId="36196"/>
    <cellStyle name="Output 3 7 2 6 2" xfId="36197"/>
    <cellStyle name="Output 3 7 2 7" xfId="36198"/>
    <cellStyle name="Output 3 7 2 8" xfId="36187"/>
    <cellStyle name="Output 3 7 2 9" xfId="3831"/>
    <cellStyle name="Output 3 7 20" xfId="36199"/>
    <cellStyle name="Output 3 7 20 2" xfId="36200"/>
    <cellStyle name="Output 3 7 21" xfId="36201"/>
    <cellStyle name="Output 3 7 21 2" xfId="36202"/>
    <cellStyle name="Output 3 7 22" xfId="36203"/>
    <cellStyle name="Output 3 7 22 2" xfId="36204"/>
    <cellStyle name="Output 3 7 23" xfId="36205"/>
    <cellStyle name="Output 3 7 23 2" xfId="36206"/>
    <cellStyle name="Output 3 7 24" xfId="36207"/>
    <cellStyle name="Output 3 7 24 2" xfId="36208"/>
    <cellStyle name="Output 3 7 25" xfId="36209"/>
    <cellStyle name="Output 3 7 25 2" xfId="36210"/>
    <cellStyle name="Output 3 7 26" xfId="36211"/>
    <cellStyle name="Output 3 7 26 2" xfId="36212"/>
    <cellStyle name="Output 3 7 27" xfId="36213"/>
    <cellStyle name="Output 3 7 27 2" xfId="36214"/>
    <cellStyle name="Output 3 7 28" xfId="36215"/>
    <cellStyle name="Output 3 7 28 2" xfId="36216"/>
    <cellStyle name="Output 3 7 29" xfId="36217"/>
    <cellStyle name="Output 3 7 29 2" xfId="36218"/>
    <cellStyle name="Output 3 7 3" xfId="1622"/>
    <cellStyle name="Output 3 7 3 2" xfId="36220"/>
    <cellStyle name="Output 3 7 3 2 2" xfId="36221"/>
    <cellStyle name="Output 3 7 3 3" xfId="36222"/>
    <cellStyle name="Output 3 7 3 3 2" xfId="36223"/>
    <cellStyle name="Output 3 7 3 4" xfId="36224"/>
    <cellStyle name="Output 3 7 3 4 2" xfId="36225"/>
    <cellStyle name="Output 3 7 3 5" xfId="36226"/>
    <cellStyle name="Output 3 7 3 5 2" xfId="36227"/>
    <cellStyle name="Output 3 7 3 6" xfId="36228"/>
    <cellStyle name="Output 3 7 3 6 2" xfId="36229"/>
    <cellStyle name="Output 3 7 3 7" xfId="36230"/>
    <cellStyle name="Output 3 7 3 8" xfId="36219"/>
    <cellStyle name="Output 3 7 30" xfId="36231"/>
    <cellStyle name="Output 3 7 30 2" xfId="36232"/>
    <cellStyle name="Output 3 7 31" xfId="36233"/>
    <cellStyle name="Output 3 7 31 2" xfId="36234"/>
    <cellStyle name="Output 3 7 32" xfId="36235"/>
    <cellStyle name="Output 3 7 32 2" xfId="36236"/>
    <cellStyle name="Output 3 7 33" xfId="36237"/>
    <cellStyle name="Output 3 7 34" xfId="36238"/>
    <cellStyle name="Output 3 7 35" xfId="36239"/>
    <cellStyle name="Output 3 7 36" xfId="36240"/>
    <cellStyle name="Output 3 7 37" xfId="36241"/>
    <cellStyle name="Output 3 7 38" xfId="36166"/>
    <cellStyle name="Output 3 7 39" xfId="3013"/>
    <cellStyle name="Output 3 7 4" xfId="36242"/>
    <cellStyle name="Output 3 7 4 2" xfId="36243"/>
    <cellStyle name="Output 3 7 5" xfId="36244"/>
    <cellStyle name="Output 3 7 5 2" xfId="36245"/>
    <cellStyle name="Output 3 7 6" xfId="36246"/>
    <cellStyle name="Output 3 7 6 2" xfId="36247"/>
    <cellStyle name="Output 3 7 7" xfId="36248"/>
    <cellStyle name="Output 3 7 7 2" xfId="36249"/>
    <cellStyle name="Output 3 7 8" xfId="36250"/>
    <cellStyle name="Output 3 7 8 2" xfId="36251"/>
    <cellStyle name="Output 3 7 9" xfId="36252"/>
    <cellStyle name="Output 3 7 9 2" xfId="36253"/>
    <cellStyle name="Output 3 8" xfId="1316"/>
    <cellStyle name="Output 3 8 10" xfId="36255"/>
    <cellStyle name="Output 3 8 10 2" xfId="36256"/>
    <cellStyle name="Output 3 8 11" xfId="36257"/>
    <cellStyle name="Output 3 8 11 2" xfId="36258"/>
    <cellStyle name="Output 3 8 12" xfId="36259"/>
    <cellStyle name="Output 3 8 12 2" xfId="36260"/>
    <cellStyle name="Output 3 8 13" xfId="36261"/>
    <cellStyle name="Output 3 8 13 2" xfId="36262"/>
    <cellStyle name="Output 3 8 14" xfId="36263"/>
    <cellStyle name="Output 3 8 14 2" xfId="36264"/>
    <cellStyle name="Output 3 8 15" xfId="36265"/>
    <cellStyle name="Output 3 8 15 2" xfId="36266"/>
    <cellStyle name="Output 3 8 16" xfId="36267"/>
    <cellStyle name="Output 3 8 16 2" xfId="36268"/>
    <cellStyle name="Output 3 8 17" xfId="36269"/>
    <cellStyle name="Output 3 8 17 2" xfId="36270"/>
    <cellStyle name="Output 3 8 18" xfId="36271"/>
    <cellStyle name="Output 3 8 18 2" xfId="36272"/>
    <cellStyle name="Output 3 8 19" xfId="36273"/>
    <cellStyle name="Output 3 8 19 2" xfId="36274"/>
    <cellStyle name="Output 3 8 2" xfId="2386"/>
    <cellStyle name="Output 3 8 2 2" xfId="36276"/>
    <cellStyle name="Output 3 8 2 2 2" xfId="36277"/>
    <cellStyle name="Output 3 8 2 3" xfId="36278"/>
    <cellStyle name="Output 3 8 2 3 2" xfId="36279"/>
    <cellStyle name="Output 3 8 2 4" xfId="36280"/>
    <cellStyle name="Output 3 8 2 4 2" xfId="36281"/>
    <cellStyle name="Output 3 8 2 5" xfId="36282"/>
    <cellStyle name="Output 3 8 2 5 2" xfId="36283"/>
    <cellStyle name="Output 3 8 2 6" xfId="36284"/>
    <cellStyle name="Output 3 8 2 6 2" xfId="36285"/>
    <cellStyle name="Output 3 8 2 7" xfId="36286"/>
    <cellStyle name="Output 3 8 2 8" xfId="36275"/>
    <cellStyle name="Output 3 8 20" xfId="36287"/>
    <cellStyle name="Output 3 8 20 2" xfId="36288"/>
    <cellStyle name="Output 3 8 21" xfId="36289"/>
    <cellStyle name="Output 3 8 21 2" xfId="36290"/>
    <cellStyle name="Output 3 8 22" xfId="36291"/>
    <cellStyle name="Output 3 8 22 2" xfId="36292"/>
    <cellStyle name="Output 3 8 23" xfId="36293"/>
    <cellStyle name="Output 3 8 23 2" xfId="36294"/>
    <cellStyle name="Output 3 8 24" xfId="36295"/>
    <cellStyle name="Output 3 8 24 2" xfId="36296"/>
    <cellStyle name="Output 3 8 25" xfId="36297"/>
    <cellStyle name="Output 3 8 25 2" xfId="36298"/>
    <cellStyle name="Output 3 8 26" xfId="36299"/>
    <cellStyle name="Output 3 8 26 2" xfId="36300"/>
    <cellStyle name="Output 3 8 27" xfId="36301"/>
    <cellStyle name="Output 3 8 27 2" xfId="36302"/>
    <cellStyle name="Output 3 8 28" xfId="36303"/>
    <cellStyle name="Output 3 8 28 2" xfId="36304"/>
    <cellStyle name="Output 3 8 29" xfId="36305"/>
    <cellStyle name="Output 3 8 29 2" xfId="36306"/>
    <cellStyle name="Output 3 8 3" xfId="36307"/>
    <cellStyle name="Output 3 8 3 2" xfId="36308"/>
    <cellStyle name="Output 3 8 3 2 2" xfId="36309"/>
    <cellStyle name="Output 3 8 3 3" xfId="36310"/>
    <cellStyle name="Output 3 8 3 3 2" xfId="36311"/>
    <cellStyle name="Output 3 8 3 4" xfId="36312"/>
    <cellStyle name="Output 3 8 3 4 2" xfId="36313"/>
    <cellStyle name="Output 3 8 3 5" xfId="36314"/>
    <cellStyle name="Output 3 8 3 5 2" xfId="36315"/>
    <cellStyle name="Output 3 8 3 6" xfId="36316"/>
    <cellStyle name="Output 3 8 3 6 2" xfId="36317"/>
    <cellStyle name="Output 3 8 3 7" xfId="36318"/>
    <cellStyle name="Output 3 8 30" xfId="36319"/>
    <cellStyle name="Output 3 8 30 2" xfId="36320"/>
    <cellStyle name="Output 3 8 31" xfId="36321"/>
    <cellStyle name="Output 3 8 31 2" xfId="36322"/>
    <cellStyle name="Output 3 8 32" xfId="36323"/>
    <cellStyle name="Output 3 8 32 2" xfId="36324"/>
    <cellStyle name="Output 3 8 33" xfId="36325"/>
    <cellStyle name="Output 3 8 34" xfId="36326"/>
    <cellStyle name="Output 3 8 35" xfId="36327"/>
    <cellStyle name="Output 3 8 36" xfId="36328"/>
    <cellStyle name="Output 3 8 37" xfId="36329"/>
    <cellStyle name="Output 3 8 38" xfId="36254"/>
    <cellStyle name="Output 3 8 39" xfId="3832"/>
    <cellStyle name="Output 3 8 4" xfId="36330"/>
    <cellStyle name="Output 3 8 4 2" xfId="36331"/>
    <cellStyle name="Output 3 8 5" xfId="36332"/>
    <cellStyle name="Output 3 8 5 2" xfId="36333"/>
    <cellStyle name="Output 3 8 6" xfId="36334"/>
    <cellStyle name="Output 3 8 6 2" xfId="36335"/>
    <cellStyle name="Output 3 8 7" xfId="36336"/>
    <cellStyle name="Output 3 8 7 2" xfId="36337"/>
    <cellStyle name="Output 3 8 8" xfId="36338"/>
    <cellStyle name="Output 3 8 8 2" xfId="36339"/>
    <cellStyle name="Output 3 8 9" xfId="36340"/>
    <cellStyle name="Output 3 8 9 2" xfId="36341"/>
    <cellStyle name="Output 3 9" xfId="1317"/>
    <cellStyle name="Output 3 9 10" xfId="36343"/>
    <cellStyle name="Output 3 9 10 2" xfId="36344"/>
    <cellStyle name="Output 3 9 11" xfId="36345"/>
    <cellStyle name="Output 3 9 11 2" xfId="36346"/>
    <cellStyle name="Output 3 9 12" xfId="36347"/>
    <cellStyle name="Output 3 9 12 2" xfId="36348"/>
    <cellStyle name="Output 3 9 13" xfId="36349"/>
    <cellStyle name="Output 3 9 13 2" xfId="36350"/>
    <cellStyle name="Output 3 9 14" xfId="36351"/>
    <cellStyle name="Output 3 9 14 2" xfId="36352"/>
    <cellStyle name="Output 3 9 15" xfId="36353"/>
    <cellStyle name="Output 3 9 15 2" xfId="36354"/>
    <cellStyle name="Output 3 9 16" xfId="36355"/>
    <cellStyle name="Output 3 9 16 2" xfId="36356"/>
    <cellStyle name="Output 3 9 17" xfId="36357"/>
    <cellStyle name="Output 3 9 17 2" xfId="36358"/>
    <cellStyle name="Output 3 9 18" xfId="36359"/>
    <cellStyle name="Output 3 9 18 2" xfId="36360"/>
    <cellStyle name="Output 3 9 19" xfId="36361"/>
    <cellStyle name="Output 3 9 19 2" xfId="36362"/>
    <cellStyle name="Output 3 9 2" xfId="2387"/>
    <cellStyle name="Output 3 9 2 2" xfId="36364"/>
    <cellStyle name="Output 3 9 2 2 2" xfId="36365"/>
    <cellStyle name="Output 3 9 2 3" xfId="36366"/>
    <cellStyle name="Output 3 9 2 3 2" xfId="36367"/>
    <cellStyle name="Output 3 9 2 4" xfId="36368"/>
    <cellStyle name="Output 3 9 2 4 2" xfId="36369"/>
    <cellStyle name="Output 3 9 2 5" xfId="36370"/>
    <cellStyle name="Output 3 9 2 5 2" xfId="36371"/>
    <cellStyle name="Output 3 9 2 6" xfId="36372"/>
    <cellStyle name="Output 3 9 2 6 2" xfId="36373"/>
    <cellStyle name="Output 3 9 2 7" xfId="36374"/>
    <cellStyle name="Output 3 9 2 8" xfId="36363"/>
    <cellStyle name="Output 3 9 20" xfId="36375"/>
    <cellStyle name="Output 3 9 20 2" xfId="36376"/>
    <cellStyle name="Output 3 9 21" xfId="36377"/>
    <cellStyle name="Output 3 9 21 2" xfId="36378"/>
    <cellStyle name="Output 3 9 22" xfId="36379"/>
    <cellStyle name="Output 3 9 22 2" xfId="36380"/>
    <cellStyle name="Output 3 9 23" xfId="36381"/>
    <cellStyle name="Output 3 9 23 2" xfId="36382"/>
    <cellStyle name="Output 3 9 24" xfId="36383"/>
    <cellStyle name="Output 3 9 24 2" xfId="36384"/>
    <cellStyle name="Output 3 9 25" xfId="36385"/>
    <cellStyle name="Output 3 9 25 2" xfId="36386"/>
    <cellStyle name="Output 3 9 26" xfId="36387"/>
    <cellStyle name="Output 3 9 26 2" xfId="36388"/>
    <cellStyle name="Output 3 9 27" xfId="36389"/>
    <cellStyle name="Output 3 9 27 2" xfId="36390"/>
    <cellStyle name="Output 3 9 28" xfId="36391"/>
    <cellStyle name="Output 3 9 28 2" xfId="36392"/>
    <cellStyle name="Output 3 9 29" xfId="36393"/>
    <cellStyle name="Output 3 9 29 2" xfId="36394"/>
    <cellStyle name="Output 3 9 3" xfId="36395"/>
    <cellStyle name="Output 3 9 3 2" xfId="36396"/>
    <cellStyle name="Output 3 9 3 2 2" xfId="36397"/>
    <cellStyle name="Output 3 9 3 3" xfId="36398"/>
    <cellStyle name="Output 3 9 3 3 2" xfId="36399"/>
    <cellStyle name="Output 3 9 3 4" xfId="36400"/>
    <cellStyle name="Output 3 9 3 4 2" xfId="36401"/>
    <cellStyle name="Output 3 9 3 5" xfId="36402"/>
    <cellStyle name="Output 3 9 3 5 2" xfId="36403"/>
    <cellStyle name="Output 3 9 3 6" xfId="36404"/>
    <cellStyle name="Output 3 9 3 6 2" xfId="36405"/>
    <cellStyle name="Output 3 9 3 7" xfId="36406"/>
    <cellStyle name="Output 3 9 30" xfId="36407"/>
    <cellStyle name="Output 3 9 30 2" xfId="36408"/>
    <cellStyle name="Output 3 9 31" xfId="36409"/>
    <cellStyle name="Output 3 9 31 2" xfId="36410"/>
    <cellStyle name="Output 3 9 32" xfId="36411"/>
    <cellStyle name="Output 3 9 32 2" xfId="36412"/>
    <cellStyle name="Output 3 9 33" xfId="36413"/>
    <cellStyle name="Output 3 9 34" xfId="36414"/>
    <cellStyle name="Output 3 9 35" xfId="36415"/>
    <cellStyle name="Output 3 9 36" xfId="36416"/>
    <cellStyle name="Output 3 9 37" xfId="36417"/>
    <cellStyle name="Output 3 9 38" xfId="36342"/>
    <cellStyle name="Output 3 9 39" xfId="3833"/>
    <cellStyle name="Output 3 9 4" xfId="36418"/>
    <cellStyle name="Output 3 9 4 2" xfId="36419"/>
    <cellStyle name="Output 3 9 5" xfId="36420"/>
    <cellStyle name="Output 3 9 5 2" xfId="36421"/>
    <cellStyle name="Output 3 9 6" xfId="36422"/>
    <cellStyle name="Output 3 9 6 2" xfId="36423"/>
    <cellStyle name="Output 3 9 7" xfId="36424"/>
    <cellStyle name="Output 3 9 7 2" xfId="36425"/>
    <cellStyle name="Output 3 9 8" xfId="36426"/>
    <cellStyle name="Output 3 9 8 2" xfId="36427"/>
    <cellStyle name="Output 3 9 9" xfId="36428"/>
    <cellStyle name="Output 3 9 9 2" xfId="36429"/>
    <cellStyle name="Output 30" xfId="36430"/>
    <cellStyle name="Output 31" xfId="36431"/>
    <cellStyle name="Output 32" xfId="53816"/>
    <cellStyle name="Output 33" xfId="34472"/>
    <cellStyle name="Output 34" xfId="2661"/>
    <cellStyle name="Output 4" xfId="135"/>
    <cellStyle name="Output 4 10" xfId="36433"/>
    <cellStyle name="Output 4 10 2" xfId="36434"/>
    <cellStyle name="Output 4 11" xfId="36435"/>
    <cellStyle name="Output 4 11 2" xfId="36436"/>
    <cellStyle name="Output 4 12" xfId="36437"/>
    <cellStyle name="Output 4 12 2" xfId="36438"/>
    <cellStyle name="Output 4 13" xfId="36439"/>
    <cellStyle name="Output 4 13 2" xfId="36440"/>
    <cellStyle name="Output 4 14" xfId="36441"/>
    <cellStyle name="Output 4 14 2" xfId="36442"/>
    <cellStyle name="Output 4 15" xfId="36443"/>
    <cellStyle name="Output 4 15 2" xfId="36444"/>
    <cellStyle name="Output 4 16" xfId="36445"/>
    <cellStyle name="Output 4 16 2" xfId="36446"/>
    <cellStyle name="Output 4 17" xfId="36447"/>
    <cellStyle name="Output 4 17 2" xfId="36448"/>
    <cellStyle name="Output 4 18" xfId="36449"/>
    <cellStyle name="Output 4 18 2" xfId="36450"/>
    <cellStyle name="Output 4 19" xfId="36451"/>
    <cellStyle name="Output 4 19 2" xfId="36452"/>
    <cellStyle name="Output 4 2" xfId="399"/>
    <cellStyle name="Output 4 2 10" xfId="2920"/>
    <cellStyle name="Output 4 2 2" xfId="586"/>
    <cellStyle name="Output 4 2 2 2" xfId="1705"/>
    <cellStyle name="Output 4 2 2 2 2" xfId="36455"/>
    <cellStyle name="Output 4 2 2 3" xfId="36454"/>
    <cellStyle name="Output 4 2 2 4" xfId="3103"/>
    <cellStyle name="Output 4 2 3" xfId="1318"/>
    <cellStyle name="Output 4 2 3 2" xfId="2388"/>
    <cellStyle name="Output 4 2 3 2 2" xfId="36457"/>
    <cellStyle name="Output 4 2 3 3" xfId="36456"/>
    <cellStyle name="Output 4 2 3 4" xfId="3834"/>
    <cellStyle name="Output 4 2 4" xfId="1319"/>
    <cellStyle name="Output 4 2 4 2" xfId="2389"/>
    <cellStyle name="Output 4 2 4 2 2" xfId="36459"/>
    <cellStyle name="Output 4 2 4 3" xfId="36458"/>
    <cellStyle name="Output 4 2 4 4" xfId="3835"/>
    <cellStyle name="Output 4 2 5" xfId="1320"/>
    <cellStyle name="Output 4 2 5 2" xfId="2390"/>
    <cellStyle name="Output 4 2 5 2 2" xfId="36461"/>
    <cellStyle name="Output 4 2 5 3" xfId="36460"/>
    <cellStyle name="Output 4 2 5 4" xfId="3836"/>
    <cellStyle name="Output 4 2 6" xfId="775"/>
    <cellStyle name="Output 4 2 6 2" xfId="4580"/>
    <cellStyle name="Output 4 2 6 2 2" xfId="36463"/>
    <cellStyle name="Output 4 2 6 3" xfId="36462"/>
    <cellStyle name="Output 4 2 6 4" xfId="3292"/>
    <cellStyle name="Output 4 2 7" xfId="4474"/>
    <cellStyle name="Output 4 2 7 2" xfId="36465"/>
    <cellStyle name="Output 4 2 7 3" xfId="36464"/>
    <cellStyle name="Output 4 2 8" xfId="36466"/>
    <cellStyle name="Output 4 2 9" xfId="36453"/>
    <cellStyle name="Output 4 20" xfId="36467"/>
    <cellStyle name="Output 4 20 2" xfId="36468"/>
    <cellStyle name="Output 4 21" xfId="36469"/>
    <cellStyle name="Output 4 21 2" xfId="36470"/>
    <cellStyle name="Output 4 22" xfId="36471"/>
    <cellStyle name="Output 4 22 2" xfId="36472"/>
    <cellStyle name="Output 4 23" xfId="36473"/>
    <cellStyle name="Output 4 23 2" xfId="36474"/>
    <cellStyle name="Output 4 24" xfId="36475"/>
    <cellStyle name="Output 4 24 2" xfId="36476"/>
    <cellStyle name="Output 4 25" xfId="36477"/>
    <cellStyle name="Output 4 25 2" xfId="36478"/>
    <cellStyle name="Output 4 26" xfId="36479"/>
    <cellStyle name="Output 4 26 2" xfId="36480"/>
    <cellStyle name="Output 4 27" xfId="36481"/>
    <cellStyle name="Output 4 27 2" xfId="36482"/>
    <cellStyle name="Output 4 28" xfId="36483"/>
    <cellStyle name="Output 4 28 2" xfId="36484"/>
    <cellStyle name="Output 4 29" xfId="36485"/>
    <cellStyle name="Output 4 29 2" xfId="36486"/>
    <cellStyle name="Output 4 3" xfId="456"/>
    <cellStyle name="Output 4 3 2" xfId="640"/>
    <cellStyle name="Output 4 3 2 2" xfId="1758"/>
    <cellStyle name="Output 4 3 2 2 2" xfId="36489"/>
    <cellStyle name="Output 4 3 2 3" xfId="36488"/>
    <cellStyle name="Output 4 3 2 4" xfId="3157"/>
    <cellStyle name="Output 4 3 3" xfId="1321"/>
    <cellStyle name="Output 4 3 3 2" xfId="2391"/>
    <cellStyle name="Output 4 3 3 2 2" xfId="36491"/>
    <cellStyle name="Output 4 3 3 3" xfId="36490"/>
    <cellStyle name="Output 4 3 3 4" xfId="3837"/>
    <cellStyle name="Output 4 3 4" xfId="1322"/>
    <cellStyle name="Output 4 3 4 2" xfId="2392"/>
    <cellStyle name="Output 4 3 4 2 2" xfId="36493"/>
    <cellStyle name="Output 4 3 4 3" xfId="36492"/>
    <cellStyle name="Output 4 3 4 4" xfId="3838"/>
    <cellStyle name="Output 4 3 5" xfId="1323"/>
    <cellStyle name="Output 4 3 5 2" xfId="2393"/>
    <cellStyle name="Output 4 3 5 2 2" xfId="36495"/>
    <cellStyle name="Output 4 3 5 3" xfId="36494"/>
    <cellStyle name="Output 4 3 5 4" xfId="3839"/>
    <cellStyle name="Output 4 3 6" xfId="1588"/>
    <cellStyle name="Output 4 3 6 2" xfId="36497"/>
    <cellStyle name="Output 4 3 6 3" xfId="36496"/>
    <cellStyle name="Output 4 3 7" xfId="36498"/>
    <cellStyle name="Output 4 3 8" xfId="36487"/>
    <cellStyle name="Output 4 3 9" xfId="2974"/>
    <cellStyle name="Output 4 30" xfId="36499"/>
    <cellStyle name="Output 4 30 2" xfId="36500"/>
    <cellStyle name="Output 4 31" xfId="36501"/>
    <cellStyle name="Output 4 31 2" xfId="36502"/>
    <cellStyle name="Output 4 32" xfId="36503"/>
    <cellStyle name="Output 4 32 2" xfId="36504"/>
    <cellStyle name="Output 4 33" xfId="36505"/>
    <cellStyle name="Output 4 33 2" xfId="36506"/>
    <cellStyle name="Output 4 34" xfId="36507"/>
    <cellStyle name="Output 4 35" xfId="36508"/>
    <cellStyle name="Output 4 36" xfId="36509"/>
    <cellStyle name="Output 4 37" xfId="36510"/>
    <cellStyle name="Output 4 38" xfId="36511"/>
    <cellStyle name="Output 4 39" xfId="36432"/>
    <cellStyle name="Output 4 4" xfId="511"/>
    <cellStyle name="Output 4 4 2" xfId="1324"/>
    <cellStyle name="Output 4 4 2 2" xfId="2394"/>
    <cellStyle name="Output 4 4 2 2 2" xfId="36514"/>
    <cellStyle name="Output 4 4 2 3" xfId="36513"/>
    <cellStyle name="Output 4 4 2 4" xfId="3840"/>
    <cellStyle name="Output 4 4 3" xfId="1637"/>
    <cellStyle name="Output 4 4 3 2" xfId="36516"/>
    <cellStyle name="Output 4 4 3 3" xfId="36515"/>
    <cellStyle name="Output 4 4 4" xfId="36517"/>
    <cellStyle name="Output 4 4 4 2" xfId="36518"/>
    <cellStyle name="Output 4 4 5" xfId="36519"/>
    <cellStyle name="Output 4 4 5 2" xfId="36520"/>
    <cellStyle name="Output 4 4 6" xfId="36521"/>
    <cellStyle name="Output 4 4 6 2" xfId="36522"/>
    <cellStyle name="Output 4 4 7" xfId="36523"/>
    <cellStyle name="Output 4 4 8" xfId="36512"/>
    <cellStyle name="Output 4 4 9" xfId="3028"/>
    <cellStyle name="Output 4 40" xfId="2699"/>
    <cellStyle name="Output 4 5" xfId="1325"/>
    <cellStyle name="Output 4 5 2" xfId="2395"/>
    <cellStyle name="Output 4 5 2 2" xfId="36525"/>
    <cellStyle name="Output 4 5 3" xfId="36524"/>
    <cellStyle name="Output 4 5 4" xfId="3841"/>
    <cellStyle name="Output 4 6" xfId="1326"/>
    <cellStyle name="Output 4 6 2" xfId="2396"/>
    <cellStyle name="Output 4 6 2 2" xfId="36527"/>
    <cellStyle name="Output 4 6 3" xfId="36526"/>
    <cellStyle name="Output 4 6 4" xfId="3842"/>
    <cellStyle name="Output 4 7" xfId="1327"/>
    <cellStyle name="Output 4 7 2" xfId="2397"/>
    <cellStyle name="Output 4 7 2 2" xfId="36529"/>
    <cellStyle name="Output 4 7 3" xfId="36528"/>
    <cellStyle name="Output 4 7 4" xfId="3843"/>
    <cellStyle name="Output 4 8" xfId="4231"/>
    <cellStyle name="Output 4 8 2" xfId="36531"/>
    <cellStyle name="Output 4 8 3" xfId="36530"/>
    <cellStyle name="Output 4 9" xfId="36532"/>
    <cellStyle name="Output 4 9 2" xfId="36533"/>
    <cellStyle name="Output 5" xfId="360"/>
    <cellStyle name="Output 5 10" xfId="36535"/>
    <cellStyle name="Output 5 10 2" xfId="36536"/>
    <cellStyle name="Output 5 11" xfId="36537"/>
    <cellStyle name="Output 5 11 2" xfId="36538"/>
    <cellStyle name="Output 5 12" xfId="36539"/>
    <cellStyle name="Output 5 12 2" xfId="36540"/>
    <cellStyle name="Output 5 13" xfId="36541"/>
    <cellStyle name="Output 5 13 2" xfId="36542"/>
    <cellStyle name="Output 5 14" xfId="36543"/>
    <cellStyle name="Output 5 14 2" xfId="36544"/>
    <cellStyle name="Output 5 15" xfId="36545"/>
    <cellStyle name="Output 5 15 2" xfId="36546"/>
    <cellStyle name="Output 5 16" xfId="36547"/>
    <cellStyle name="Output 5 16 2" xfId="36548"/>
    <cellStyle name="Output 5 17" xfId="36549"/>
    <cellStyle name="Output 5 17 2" xfId="36550"/>
    <cellStyle name="Output 5 18" xfId="36551"/>
    <cellStyle name="Output 5 18 2" xfId="36552"/>
    <cellStyle name="Output 5 19" xfId="36553"/>
    <cellStyle name="Output 5 19 2" xfId="36554"/>
    <cellStyle name="Output 5 2" xfId="549"/>
    <cellStyle name="Output 5 2 10" xfId="3066"/>
    <cellStyle name="Output 5 2 2" xfId="1328"/>
    <cellStyle name="Output 5 2 2 2" xfId="2398"/>
    <cellStyle name="Output 5 2 2 2 2" xfId="36557"/>
    <cellStyle name="Output 5 2 2 3" xfId="36556"/>
    <cellStyle name="Output 5 2 2 4" xfId="3844"/>
    <cellStyle name="Output 5 2 3" xfId="1672"/>
    <cellStyle name="Output 5 2 3 2" xfId="36559"/>
    <cellStyle name="Output 5 2 3 3" xfId="36558"/>
    <cellStyle name="Output 5 2 4" xfId="36560"/>
    <cellStyle name="Output 5 2 4 2" xfId="36561"/>
    <cellStyle name="Output 5 2 5" xfId="36562"/>
    <cellStyle name="Output 5 2 5 2" xfId="36563"/>
    <cellStyle name="Output 5 2 6" xfId="36564"/>
    <cellStyle name="Output 5 2 6 2" xfId="36565"/>
    <cellStyle name="Output 5 2 7" xfId="36566"/>
    <cellStyle name="Output 5 2 7 2" xfId="36567"/>
    <cellStyle name="Output 5 2 8" xfId="36568"/>
    <cellStyle name="Output 5 2 9" xfId="36555"/>
    <cellStyle name="Output 5 20" xfId="36569"/>
    <cellStyle name="Output 5 20 2" xfId="36570"/>
    <cellStyle name="Output 5 21" xfId="36571"/>
    <cellStyle name="Output 5 21 2" xfId="36572"/>
    <cellStyle name="Output 5 22" xfId="36573"/>
    <cellStyle name="Output 5 22 2" xfId="36574"/>
    <cellStyle name="Output 5 23" xfId="36575"/>
    <cellStyle name="Output 5 23 2" xfId="36576"/>
    <cellStyle name="Output 5 24" xfId="36577"/>
    <cellStyle name="Output 5 24 2" xfId="36578"/>
    <cellStyle name="Output 5 25" xfId="36579"/>
    <cellStyle name="Output 5 25 2" xfId="36580"/>
    <cellStyle name="Output 5 26" xfId="36581"/>
    <cellStyle name="Output 5 26 2" xfId="36582"/>
    <cellStyle name="Output 5 27" xfId="36583"/>
    <cellStyle name="Output 5 27 2" xfId="36584"/>
    <cellStyle name="Output 5 28" xfId="36585"/>
    <cellStyle name="Output 5 28 2" xfId="36586"/>
    <cellStyle name="Output 5 29" xfId="36587"/>
    <cellStyle name="Output 5 29 2" xfId="36588"/>
    <cellStyle name="Output 5 3" xfId="1329"/>
    <cellStyle name="Output 5 3 2" xfId="2399"/>
    <cellStyle name="Output 5 3 2 2" xfId="36591"/>
    <cellStyle name="Output 5 3 2 3" xfId="36590"/>
    <cellStyle name="Output 5 3 3" xfId="36592"/>
    <cellStyle name="Output 5 3 3 2" xfId="36593"/>
    <cellStyle name="Output 5 3 4" xfId="36594"/>
    <cellStyle name="Output 5 3 4 2" xfId="36595"/>
    <cellStyle name="Output 5 3 5" xfId="36596"/>
    <cellStyle name="Output 5 3 5 2" xfId="36597"/>
    <cellStyle name="Output 5 3 6" xfId="36598"/>
    <cellStyle name="Output 5 3 6 2" xfId="36599"/>
    <cellStyle name="Output 5 3 7" xfId="36600"/>
    <cellStyle name="Output 5 3 8" xfId="36589"/>
    <cellStyle name="Output 5 3 9" xfId="3845"/>
    <cellStyle name="Output 5 30" xfId="36601"/>
    <cellStyle name="Output 5 30 2" xfId="36602"/>
    <cellStyle name="Output 5 31" xfId="36603"/>
    <cellStyle name="Output 5 31 2" xfId="36604"/>
    <cellStyle name="Output 5 32" xfId="36605"/>
    <cellStyle name="Output 5 32 2" xfId="36606"/>
    <cellStyle name="Output 5 33" xfId="36607"/>
    <cellStyle name="Output 5 33 2" xfId="36608"/>
    <cellStyle name="Output 5 34" xfId="36609"/>
    <cellStyle name="Output 5 35" xfId="36610"/>
    <cellStyle name="Output 5 36" xfId="36611"/>
    <cellStyle name="Output 5 37" xfId="36612"/>
    <cellStyle name="Output 5 38" xfId="36613"/>
    <cellStyle name="Output 5 39" xfId="36534"/>
    <cellStyle name="Output 5 4" xfId="1330"/>
    <cellStyle name="Output 5 4 2" xfId="2400"/>
    <cellStyle name="Output 5 4 2 2" xfId="36616"/>
    <cellStyle name="Output 5 4 2 3" xfId="36615"/>
    <cellStyle name="Output 5 4 3" xfId="36617"/>
    <cellStyle name="Output 5 4 3 2" xfId="36618"/>
    <cellStyle name="Output 5 4 4" xfId="36619"/>
    <cellStyle name="Output 5 4 4 2" xfId="36620"/>
    <cellStyle name="Output 5 4 5" xfId="36621"/>
    <cellStyle name="Output 5 4 5 2" xfId="36622"/>
    <cellStyle name="Output 5 4 6" xfId="36623"/>
    <cellStyle name="Output 5 4 6 2" xfId="36624"/>
    <cellStyle name="Output 5 4 7" xfId="36625"/>
    <cellStyle name="Output 5 4 8" xfId="36614"/>
    <cellStyle name="Output 5 4 9" xfId="3846"/>
    <cellStyle name="Output 5 40" xfId="2883"/>
    <cellStyle name="Output 5 5" xfId="1331"/>
    <cellStyle name="Output 5 5 2" xfId="2401"/>
    <cellStyle name="Output 5 5 2 2" xfId="36627"/>
    <cellStyle name="Output 5 5 3" xfId="36626"/>
    <cellStyle name="Output 5 5 4" xfId="3847"/>
    <cellStyle name="Output 5 6" xfId="746"/>
    <cellStyle name="Output 5 6 2" xfId="1860"/>
    <cellStyle name="Output 5 6 2 2" xfId="36629"/>
    <cellStyle name="Output 5 6 3" xfId="36628"/>
    <cellStyle name="Output 5 6 4" xfId="3263"/>
    <cellStyle name="Output 5 7" xfId="1545"/>
    <cellStyle name="Output 5 7 2" xfId="36631"/>
    <cellStyle name="Output 5 7 3" xfId="36630"/>
    <cellStyle name="Output 5 8" xfId="36632"/>
    <cellStyle name="Output 5 8 2" xfId="36633"/>
    <cellStyle name="Output 5 9" xfId="36634"/>
    <cellStyle name="Output 5 9 2" xfId="36635"/>
    <cellStyle name="Output 6" xfId="367"/>
    <cellStyle name="Output 6 10" xfId="36637"/>
    <cellStyle name="Output 6 10 2" xfId="36638"/>
    <cellStyle name="Output 6 11" xfId="36639"/>
    <cellStyle name="Output 6 11 2" xfId="36640"/>
    <cellStyle name="Output 6 12" xfId="36641"/>
    <cellStyle name="Output 6 12 2" xfId="36642"/>
    <cellStyle name="Output 6 13" xfId="36643"/>
    <cellStyle name="Output 6 13 2" xfId="36644"/>
    <cellStyle name="Output 6 14" xfId="36645"/>
    <cellStyle name="Output 6 14 2" xfId="36646"/>
    <cellStyle name="Output 6 15" xfId="36647"/>
    <cellStyle name="Output 6 15 2" xfId="36648"/>
    <cellStyle name="Output 6 16" xfId="36649"/>
    <cellStyle name="Output 6 16 2" xfId="36650"/>
    <cellStyle name="Output 6 17" xfId="36651"/>
    <cellStyle name="Output 6 17 2" xfId="36652"/>
    <cellStyle name="Output 6 18" xfId="36653"/>
    <cellStyle name="Output 6 18 2" xfId="36654"/>
    <cellStyle name="Output 6 19" xfId="36655"/>
    <cellStyle name="Output 6 19 2" xfId="36656"/>
    <cellStyle name="Output 6 2" xfId="556"/>
    <cellStyle name="Output 6 2 10" xfId="3073"/>
    <cellStyle name="Output 6 2 2" xfId="1332"/>
    <cellStyle name="Output 6 2 2 2" xfId="2402"/>
    <cellStyle name="Output 6 2 2 2 2" xfId="36659"/>
    <cellStyle name="Output 6 2 2 3" xfId="36658"/>
    <cellStyle name="Output 6 2 2 4" xfId="3848"/>
    <cellStyle name="Output 6 2 3" xfId="1677"/>
    <cellStyle name="Output 6 2 3 2" xfId="36661"/>
    <cellStyle name="Output 6 2 3 3" xfId="36660"/>
    <cellStyle name="Output 6 2 4" xfId="36662"/>
    <cellStyle name="Output 6 2 4 2" xfId="36663"/>
    <cellStyle name="Output 6 2 5" xfId="36664"/>
    <cellStyle name="Output 6 2 5 2" xfId="36665"/>
    <cellStyle name="Output 6 2 6" xfId="36666"/>
    <cellStyle name="Output 6 2 6 2" xfId="36667"/>
    <cellStyle name="Output 6 2 7" xfId="36668"/>
    <cellStyle name="Output 6 2 7 2" xfId="36669"/>
    <cellStyle name="Output 6 2 8" xfId="36670"/>
    <cellStyle name="Output 6 2 9" xfId="36657"/>
    <cellStyle name="Output 6 20" xfId="36671"/>
    <cellStyle name="Output 6 20 2" xfId="36672"/>
    <cellStyle name="Output 6 21" xfId="36673"/>
    <cellStyle name="Output 6 21 2" xfId="36674"/>
    <cellStyle name="Output 6 22" xfId="36675"/>
    <cellStyle name="Output 6 22 2" xfId="36676"/>
    <cellStyle name="Output 6 23" xfId="36677"/>
    <cellStyle name="Output 6 23 2" xfId="36678"/>
    <cellStyle name="Output 6 24" xfId="36679"/>
    <cellStyle name="Output 6 24 2" xfId="36680"/>
    <cellStyle name="Output 6 25" xfId="36681"/>
    <cellStyle name="Output 6 25 2" xfId="36682"/>
    <cellStyle name="Output 6 26" xfId="36683"/>
    <cellStyle name="Output 6 26 2" xfId="36684"/>
    <cellStyle name="Output 6 27" xfId="36685"/>
    <cellStyle name="Output 6 27 2" xfId="36686"/>
    <cellStyle name="Output 6 28" xfId="36687"/>
    <cellStyle name="Output 6 28 2" xfId="36688"/>
    <cellStyle name="Output 6 29" xfId="36689"/>
    <cellStyle name="Output 6 29 2" xfId="36690"/>
    <cellStyle name="Output 6 3" xfId="1333"/>
    <cellStyle name="Output 6 3 2" xfId="2403"/>
    <cellStyle name="Output 6 3 2 2" xfId="36693"/>
    <cellStyle name="Output 6 3 2 3" xfId="36692"/>
    <cellStyle name="Output 6 3 3" xfId="36694"/>
    <cellStyle name="Output 6 3 3 2" xfId="36695"/>
    <cellStyle name="Output 6 3 4" xfId="36696"/>
    <cellStyle name="Output 6 3 4 2" xfId="36697"/>
    <cellStyle name="Output 6 3 5" xfId="36698"/>
    <cellStyle name="Output 6 3 5 2" xfId="36699"/>
    <cellStyle name="Output 6 3 6" xfId="36700"/>
    <cellStyle name="Output 6 3 6 2" xfId="36701"/>
    <cellStyle name="Output 6 3 7" xfId="36702"/>
    <cellStyle name="Output 6 3 8" xfId="36691"/>
    <cellStyle name="Output 6 3 9" xfId="3849"/>
    <cellStyle name="Output 6 30" xfId="36703"/>
    <cellStyle name="Output 6 30 2" xfId="36704"/>
    <cellStyle name="Output 6 31" xfId="36705"/>
    <cellStyle name="Output 6 31 2" xfId="36706"/>
    <cellStyle name="Output 6 32" xfId="36707"/>
    <cellStyle name="Output 6 32 2" xfId="36708"/>
    <cellStyle name="Output 6 33" xfId="36709"/>
    <cellStyle name="Output 6 33 2" xfId="36710"/>
    <cellStyle name="Output 6 34" xfId="36711"/>
    <cellStyle name="Output 6 35" xfId="36712"/>
    <cellStyle name="Output 6 36" xfId="36713"/>
    <cellStyle name="Output 6 37" xfId="36714"/>
    <cellStyle name="Output 6 38" xfId="36715"/>
    <cellStyle name="Output 6 39" xfId="36636"/>
    <cellStyle name="Output 6 4" xfId="1334"/>
    <cellStyle name="Output 6 4 2" xfId="2404"/>
    <cellStyle name="Output 6 4 2 2" xfId="36718"/>
    <cellStyle name="Output 6 4 2 3" xfId="36717"/>
    <cellStyle name="Output 6 4 3" xfId="36719"/>
    <cellStyle name="Output 6 4 3 2" xfId="36720"/>
    <cellStyle name="Output 6 4 4" xfId="36721"/>
    <cellStyle name="Output 6 4 4 2" xfId="36722"/>
    <cellStyle name="Output 6 4 5" xfId="36723"/>
    <cellStyle name="Output 6 4 5 2" xfId="36724"/>
    <cellStyle name="Output 6 4 6" xfId="36725"/>
    <cellStyle name="Output 6 4 6 2" xfId="36726"/>
    <cellStyle name="Output 6 4 7" xfId="36727"/>
    <cellStyle name="Output 6 4 8" xfId="36716"/>
    <cellStyle name="Output 6 4 9" xfId="3850"/>
    <cellStyle name="Output 6 40" xfId="2890"/>
    <cellStyle name="Output 6 5" xfId="1335"/>
    <cellStyle name="Output 6 5 2" xfId="2405"/>
    <cellStyle name="Output 6 5 2 2" xfId="36729"/>
    <cellStyle name="Output 6 5 3" xfId="36728"/>
    <cellStyle name="Output 6 5 4" xfId="3851"/>
    <cellStyle name="Output 6 6" xfId="751"/>
    <cellStyle name="Output 6 6 2" xfId="1863"/>
    <cellStyle name="Output 6 6 2 2" xfId="36731"/>
    <cellStyle name="Output 6 6 3" xfId="36730"/>
    <cellStyle name="Output 6 6 4" xfId="3268"/>
    <cellStyle name="Output 6 7" xfId="1548"/>
    <cellStyle name="Output 6 7 2" xfId="36733"/>
    <cellStyle name="Output 6 7 3" xfId="36732"/>
    <cellStyle name="Output 6 8" xfId="36734"/>
    <cellStyle name="Output 6 8 2" xfId="36735"/>
    <cellStyle name="Output 6 9" xfId="36736"/>
    <cellStyle name="Output 6 9 2" xfId="36737"/>
    <cellStyle name="Output 7" xfId="395"/>
    <cellStyle name="Output 7 10" xfId="36739"/>
    <cellStyle name="Output 7 10 2" xfId="36740"/>
    <cellStyle name="Output 7 11" xfId="36741"/>
    <cellStyle name="Output 7 11 2" xfId="36742"/>
    <cellStyle name="Output 7 12" xfId="36743"/>
    <cellStyle name="Output 7 12 2" xfId="36744"/>
    <cellStyle name="Output 7 13" xfId="36745"/>
    <cellStyle name="Output 7 13 2" xfId="36746"/>
    <cellStyle name="Output 7 14" xfId="36747"/>
    <cellStyle name="Output 7 14 2" xfId="36748"/>
    <cellStyle name="Output 7 15" xfId="36749"/>
    <cellStyle name="Output 7 15 2" xfId="36750"/>
    <cellStyle name="Output 7 16" xfId="36751"/>
    <cellStyle name="Output 7 16 2" xfId="36752"/>
    <cellStyle name="Output 7 17" xfId="36753"/>
    <cellStyle name="Output 7 17 2" xfId="36754"/>
    <cellStyle name="Output 7 18" xfId="36755"/>
    <cellStyle name="Output 7 18 2" xfId="36756"/>
    <cellStyle name="Output 7 19" xfId="36757"/>
    <cellStyle name="Output 7 19 2" xfId="36758"/>
    <cellStyle name="Output 7 2" xfId="582"/>
    <cellStyle name="Output 7 2 2" xfId="1701"/>
    <cellStyle name="Output 7 2 2 2" xfId="36761"/>
    <cellStyle name="Output 7 2 2 3" xfId="36760"/>
    <cellStyle name="Output 7 2 3" xfId="36762"/>
    <cellStyle name="Output 7 2 3 2" xfId="36763"/>
    <cellStyle name="Output 7 2 4" xfId="36764"/>
    <cellStyle name="Output 7 2 4 2" xfId="36765"/>
    <cellStyle name="Output 7 2 5" xfId="36766"/>
    <cellStyle name="Output 7 2 5 2" xfId="36767"/>
    <cellStyle name="Output 7 2 6" xfId="36768"/>
    <cellStyle name="Output 7 2 6 2" xfId="36769"/>
    <cellStyle name="Output 7 2 7" xfId="36770"/>
    <cellStyle name="Output 7 2 8" xfId="36759"/>
    <cellStyle name="Output 7 2 9" xfId="3099"/>
    <cellStyle name="Output 7 20" xfId="36771"/>
    <cellStyle name="Output 7 20 2" xfId="36772"/>
    <cellStyle name="Output 7 21" xfId="36773"/>
    <cellStyle name="Output 7 21 2" xfId="36774"/>
    <cellStyle name="Output 7 22" xfId="36775"/>
    <cellStyle name="Output 7 22 2" xfId="36776"/>
    <cellStyle name="Output 7 23" xfId="36777"/>
    <cellStyle name="Output 7 23 2" xfId="36778"/>
    <cellStyle name="Output 7 24" xfId="36779"/>
    <cellStyle name="Output 7 24 2" xfId="36780"/>
    <cellStyle name="Output 7 25" xfId="36781"/>
    <cellStyle name="Output 7 25 2" xfId="36782"/>
    <cellStyle name="Output 7 26" xfId="36783"/>
    <cellStyle name="Output 7 26 2" xfId="36784"/>
    <cellStyle name="Output 7 27" xfId="36785"/>
    <cellStyle name="Output 7 27 2" xfId="36786"/>
    <cellStyle name="Output 7 28" xfId="36787"/>
    <cellStyle name="Output 7 28 2" xfId="36788"/>
    <cellStyle name="Output 7 29" xfId="36789"/>
    <cellStyle name="Output 7 29 2" xfId="36790"/>
    <cellStyle name="Output 7 3" xfId="1336"/>
    <cellStyle name="Output 7 3 2" xfId="2406"/>
    <cellStyle name="Output 7 3 2 2" xfId="36793"/>
    <cellStyle name="Output 7 3 2 3" xfId="36792"/>
    <cellStyle name="Output 7 3 3" xfId="36794"/>
    <cellStyle name="Output 7 3 3 2" xfId="36795"/>
    <cellStyle name="Output 7 3 4" xfId="36796"/>
    <cellStyle name="Output 7 3 4 2" xfId="36797"/>
    <cellStyle name="Output 7 3 5" xfId="36798"/>
    <cellStyle name="Output 7 3 5 2" xfId="36799"/>
    <cellStyle name="Output 7 3 6" xfId="36800"/>
    <cellStyle name="Output 7 3 6 2" xfId="36801"/>
    <cellStyle name="Output 7 3 7" xfId="36802"/>
    <cellStyle name="Output 7 3 8" xfId="36791"/>
    <cellStyle name="Output 7 3 9" xfId="3852"/>
    <cellStyle name="Output 7 30" xfId="36803"/>
    <cellStyle name="Output 7 30 2" xfId="36804"/>
    <cellStyle name="Output 7 31" xfId="36805"/>
    <cellStyle name="Output 7 31 2" xfId="36806"/>
    <cellStyle name="Output 7 32" xfId="36807"/>
    <cellStyle name="Output 7 32 2" xfId="36808"/>
    <cellStyle name="Output 7 33" xfId="36809"/>
    <cellStyle name="Output 7 34" xfId="36810"/>
    <cellStyle name="Output 7 35" xfId="36811"/>
    <cellStyle name="Output 7 36" xfId="36812"/>
    <cellStyle name="Output 7 37" xfId="36813"/>
    <cellStyle name="Output 7 38" xfId="36738"/>
    <cellStyle name="Output 7 39" xfId="2916"/>
    <cellStyle name="Output 7 4" xfId="1337"/>
    <cellStyle name="Output 7 4 2" xfId="2407"/>
    <cellStyle name="Output 7 4 2 2" xfId="36815"/>
    <cellStyle name="Output 7 4 3" xfId="36814"/>
    <cellStyle name="Output 7 4 4" xfId="3853"/>
    <cellStyle name="Output 7 5" xfId="1338"/>
    <cellStyle name="Output 7 5 2" xfId="2408"/>
    <cellStyle name="Output 7 5 2 2" xfId="36817"/>
    <cellStyle name="Output 7 5 3" xfId="36816"/>
    <cellStyle name="Output 7 5 4" xfId="3854"/>
    <cellStyle name="Output 7 6" xfId="1562"/>
    <cellStyle name="Output 7 6 2" xfId="36819"/>
    <cellStyle name="Output 7 6 3" xfId="36818"/>
    <cellStyle name="Output 7 7" xfId="36820"/>
    <cellStyle name="Output 7 7 2" xfId="36821"/>
    <cellStyle name="Output 7 8" xfId="36822"/>
    <cellStyle name="Output 7 8 2" xfId="36823"/>
    <cellStyle name="Output 7 9" xfId="36824"/>
    <cellStyle name="Output 7 9 2" xfId="36825"/>
    <cellStyle name="Output 8" xfId="1339"/>
    <cellStyle name="Output 8 10" xfId="36827"/>
    <cellStyle name="Output 8 10 2" xfId="36828"/>
    <cellStyle name="Output 8 11" xfId="36829"/>
    <cellStyle name="Output 8 11 2" xfId="36830"/>
    <cellStyle name="Output 8 12" xfId="36831"/>
    <cellStyle name="Output 8 12 2" xfId="36832"/>
    <cellStyle name="Output 8 13" xfId="36833"/>
    <cellStyle name="Output 8 13 2" xfId="36834"/>
    <cellStyle name="Output 8 14" xfId="36835"/>
    <cellStyle name="Output 8 14 2" xfId="36836"/>
    <cellStyle name="Output 8 15" xfId="36837"/>
    <cellStyle name="Output 8 15 2" xfId="36838"/>
    <cellStyle name="Output 8 16" xfId="36839"/>
    <cellStyle name="Output 8 16 2" xfId="36840"/>
    <cellStyle name="Output 8 17" xfId="36841"/>
    <cellStyle name="Output 8 17 2" xfId="36842"/>
    <cellStyle name="Output 8 18" xfId="36843"/>
    <cellStyle name="Output 8 18 2" xfId="36844"/>
    <cellStyle name="Output 8 19" xfId="36845"/>
    <cellStyle name="Output 8 19 2" xfId="36846"/>
    <cellStyle name="Output 8 2" xfId="2409"/>
    <cellStyle name="Output 8 2 2" xfId="36848"/>
    <cellStyle name="Output 8 2 2 2" xfId="36849"/>
    <cellStyle name="Output 8 2 3" xfId="36850"/>
    <cellStyle name="Output 8 2 3 2" xfId="36851"/>
    <cellStyle name="Output 8 2 4" xfId="36852"/>
    <cellStyle name="Output 8 2 4 2" xfId="36853"/>
    <cellStyle name="Output 8 2 5" xfId="36854"/>
    <cellStyle name="Output 8 2 5 2" xfId="36855"/>
    <cellStyle name="Output 8 2 6" xfId="36856"/>
    <cellStyle name="Output 8 2 6 2" xfId="36857"/>
    <cellStyle name="Output 8 2 7" xfId="36858"/>
    <cellStyle name="Output 8 2 8" xfId="36847"/>
    <cellStyle name="Output 8 20" xfId="36859"/>
    <cellStyle name="Output 8 20 2" xfId="36860"/>
    <cellStyle name="Output 8 21" xfId="36861"/>
    <cellStyle name="Output 8 21 2" xfId="36862"/>
    <cellStyle name="Output 8 22" xfId="36863"/>
    <cellStyle name="Output 8 22 2" xfId="36864"/>
    <cellStyle name="Output 8 23" xfId="36865"/>
    <cellStyle name="Output 8 23 2" xfId="36866"/>
    <cellStyle name="Output 8 24" xfId="36867"/>
    <cellStyle name="Output 8 24 2" xfId="36868"/>
    <cellStyle name="Output 8 25" xfId="36869"/>
    <cellStyle name="Output 8 25 2" xfId="36870"/>
    <cellStyle name="Output 8 26" xfId="36871"/>
    <cellStyle name="Output 8 26 2" xfId="36872"/>
    <cellStyle name="Output 8 27" xfId="36873"/>
    <cellStyle name="Output 8 27 2" xfId="36874"/>
    <cellStyle name="Output 8 28" xfId="36875"/>
    <cellStyle name="Output 8 28 2" xfId="36876"/>
    <cellStyle name="Output 8 29" xfId="36877"/>
    <cellStyle name="Output 8 29 2" xfId="36878"/>
    <cellStyle name="Output 8 3" xfId="36879"/>
    <cellStyle name="Output 8 3 2" xfId="36880"/>
    <cellStyle name="Output 8 3 2 2" xfId="36881"/>
    <cellStyle name="Output 8 3 3" xfId="36882"/>
    <cellStyle name="Output 8 3 3 2" xfId="36883"/>
    <cellStyle name="Output 8 3 4" xfId="36884"/>
    <cellStyle name="Output 8 3 4 2" xfId="36885"/>
    <cellStyle name="Output 8 3 5" xfId="36886"/>
    <cellStyle name="Output 8 3 5 2" xfId="36887"/>
    <cellStyle name="Output 8 3 6" xfId="36888"/>
    <cellStyle name="Output 8 3 6 2" xfId="36889"/>
    <cellStyle name="Output 8 3 7" xfId="36890"/>
    <cellStyle name="Output 8 30" xfId="36891"/>
    <cellStyle name="Output 8 30 2" xfId="36892"/>
    <cellStyle name="Output 8 31" xfId="36893"/>
    <cellStyle name="Output 8 31 2" xfId="36894"/>
    <cellStyle name="Output 8 32" xfId="36895"/>
    <cellStyle name="Output 8 32 2" xfId="36896"/>
    <cellStyle name="Output 8 33" xfId="36897"/>
    <cellStyle name="Output 8 34" xfId="36898"/>
    <cellStyle name="Output 8 35" xfId="36899"/>
    <cellStyle name="Output 8 36" xfId="36900"/>
    <cellStyle name="Output 8 37" xfId="36901"/>
    <cellStyle name="Output 8 38" xfId="36826"/>
    <cellStyle name="Output 8 39" xfId="3855"/>
    <cellStyle name="Output 8 4" xfId="36902"/>
    <cellStyle name="Output 8 4 2" xfId="36903"/>
    <cellStyle name="Output 8 5" xfId="36904"/>
    <cellStyle name="Output 8 5 2" xfId="36905"/>
    <cellStyle name="Output 8 6" xfId="36906"/>
    <cellStyle name="Output 8 6 2" xfId="36907"/>
    <cellStyle name="Output 8 7" xfId="36908"/>
    <cellStyle name="Output 8 7 2" xfId="36909"/>
    <cellStyle name="Output 8 8" xfId="36910"/>
    <cellStyle name="Output 8 8 2" xfId="36911"/>
    <cellStyle name="Output 8 9" xfId="36912"/>
    <cellStyle name="Output 8 9 2" xfId="36913"/>
    <cellStyle name="Output 9" xfId="4144"/>
    <cellStyle name="Output 9 10" xfId="36915"/>
    <cellStyle name="Output 9 10 2" xfId="36916"/>
    <cellStyle name="Output 9 11" xfId="36917"/>
    <cellStyle name="Output 9 11 2" xfId="36918"/>
    <cellStyle name="Output 9 12" xfId="36919"/>
    <cellStyle name="Output 9 12 2" xfId="36920"/>
    <cellStyle name="Output 9 13" xfId="36921"/>
    <cellStyle name="Output 9 13 2" xfId="36922"/>
    <cellStyle name="Output 9 14" xfId="36923"/>
    <cellStyle name="Output 9 14 2" xfId="36924"/>
    <cellStyle name="Output 9 15" xfId="36925"/>
    <cellStyle name="Output 9 15 2" xfId="36926"/>
    <cellStyle name="Output 9 16" xfId="36927"/>
    <cellStyle name="Output 9 16 2" xfId="36928"/>
    <cellStyle name="Output 9 17" xfId="36929"/>
    <cellStyle name="Output 9 17 2" xfId="36930"/>
    <cellStyle name="Output 9 18" xfId="36931"/>
    <cellStyle name="Output 9 18 2" xfId="36932"/>
    <cellStyle name="Output 9 19" xfId="36933"/>
    <cellStyle name="Output 9 19 2" xfId="36934"/>
    <cellStyle name="Output 9 2" xfId="36935"/>
    <cellStyle name="Output 9 2 2" xfId="36936"/>
    <cellStyle name="Output 9 2 2 2" xfId="36937"/>
    <cellStyle name="Output 9 2 3" xfId="36938"/>
    <cellStyle name="Output 9 2 3 2" xfId="36939"/>
    <cellStyle name="Output 9 2 4" xfId="36940"/>
    <cellStyle name="Output 9 2 4 2" xfId="36941"/>
    <cellStyle name="Output 9 2 5" xfId="36942"/>
    <cellStyle name="Output 9 2 5 2" xfId="36943"/>
    <cellStyle name="Output 9 2 6" xfId="36944"/>
    <cellStyle name="Output 9 2 6 2" xfId="36945"/>
    <cellStyle name="Output 9 2 7" xfId="36946"/>
    <cellStyle name="Output 9 20" xfId="36947"/>
    <cellStyle name="Output 9 20 2" xfId="36948"/>
    <cellStyle name="Output 9 21" xfId="36949"/>
    <cellStyle name="Output 9 21 2" xfId="36950"/>
    <cellStyle name="Output 9 22" xfId="36951"/>
    <cellStyle name="Output 9 22 2" xfId="36952"/>
    <cellStyle name="Output 9 23" xfId="36953"/>
    <cellStyle name="Output 9 23 2" xfId="36954"/>
    <cellStyle name="Output 9 24" xfId="36955"/>
    <cellStyle name="Output 9 24 2" xfId="36956"/>
    <cellStyle name="Output 9 25" xfId="36957"/>
    <cellStyle name="Output 9 25 2" xfId="36958"/>
    <cellStyle name="Output 9 26" xfId="36959"/>
    <cellStyle name="Output 9 26 2" xfId="36960"/>
    <cellStyle name="Output 9 27" xfId="36961"/>
    <cellStyle name="Output 9 27 2" xfId="36962"/>
    <cellStyle name="Output 9 28" xfId="36963"/>
    <cellStyle name="Output 9 28 2" xfId="36964"/>
    <cellStyle name="Output 9 29" xfId="36965"/>
    <cellStyle name="Output 9 29 2" xfId="36966"/>
    <cellStyle name="Output 9 3" xfId="36967"/>
    <cellStyle name="Output 9 3 2" xfId="36968"/>
    <cellStyle name="Output 9 3 2 2" xfId="36969"/>
    <cellStyle name="Output 9 3 3" xfId="36970"/>
    <cellStyle name="Output 9 3 3 2" xfId="36971"/>
    <cellStyle name="Output 9 3 4" xfId="36972"/>
    <cellStyle name="Output 9 3 4 2" xfId="36973"/>
    <cellStyle name="Output 9 3 5" xfId="36974"/>
    <cellStyle name="Output 9 3 5 2" xfId="36975"/>
    <cellStyle name="Output 9 3 6" xfId="36976"/>
    <cellStyle name="Output 9 3 6 2" xfId="36977"/>
    <cellStyle name="Output 9 3 7" xfId="36978"/>
    <cellStyle name="Output 9 30" xfId="36979"/>
    <cellStyle name="Output 9 30 2" xfId="36980"/>
    <cellStyle name="Output 9 31" xfId="36981"/>
    <cellStyle name="Output 9 31 2" xfId="36982"/>
    <cellStyle name="Output 9 32" xfId="36983"/>
    <cellStyle name="Output 9 32 2" xfId="36984"/>
    <cellStyle name="Output 9 33" xfId="36985"/>
    <cellStyle name="Output 9 34" xfId="36986"/>
    <cellStyle name="Output 9 35" xfId="36987"/>
    <cellStyle name="Output 9 36" xfId="36988"/>
    <cellStyle name="Output 9 37" xfId="36989"/>
    <cellStyle name="Output 9 38" xfId="36914"/>
    <cellStyle name="Output 9 4" xfId="36990"/>
    <cellStyle name="Output 9 4 2" xfId="36991"/>
    <cellStyle name="Output 9 5" xfId="36992"/>
    <cellStyle name="Output 9 5 2" xfId="36993"/>
    <cellStyle name="Output 9 6" xfId="36994"/>
    <cellStyle name="Output 9 6 2" xfId="36995"/>
    <cellStyle name="Output 9 7" xfId="36996"/>
    <cellStyle name="Output 9 7 2" xfId="36997"/>
    <cellStyle name="Output 9 8" xfId="36998"/>
    <cellStyle name="Output 9 8 2" xfId="36999"/>
    <cellStyle name="Output 9 9" xfId="37000"/>
    <cellStyle name="Output 9 9 2" xfId="37001"/>
    <cellStyle name="Pattern" xfId="37002"/>
    <cellStyle name="Pattern 10" xfId="37003"/>
    <cellStyle name="Pattern 10 2" xfId="37004"/>
    <cellStyle name="Pattern 11" xfId="37005"/>
    <cellStyle name="Pattern 11 2" xfId="37006"/>
    <cellStyle name="Pattern 12" xfId="37007"/>
    <cellStyle name="Pattern 12 2" xfId="37008"/>
    <cellStyle name="Pattern 13" xfId="37009"/>
    <cellStyle name="Pattern 13 2" xfId="37010"/>
    <cellStyle name="Pattern 14" xfId="37011"/>
    <cellStyle name="Pattern 14 2" xfId="37012"/>
    <cellStyle name="Pattern 15" xfId="37013"/>
    <cellStyle name="Pattern 15 2" xfId="37014"/>
    <cellStyle name="Pattern 16" xfId="37015"/>
    <cellStyle name="Pattern 16 2" xfId="37016"/>
    <cellStyle name="Pattern 17" xfId="37017"/>
    <cellStyle name="Pattern 17 2" xfId="37018"/>
    <cellStyle name="Pattern 18" xfId="37019"/>
    <cellStyle name="Pattern 18 2" xfId="37020"/>
    <cellStyle name="Pattern 19" xfId="37021"/>
    <cellStyle name="Pattern 19 2" xfId="37022"/>
    <cellStyle name="Pattern 2" xfId="37023"/>
    <cellStyle name="Pattern 2 10" xfId="37024"/>
    <cellStyle name="Pattern 2 10 2" xfId="37025"/>
    <cellStyle name="Pattern 2 10 2 2" xfId="37026"/>
    <cellStyle name="Pattern 2 10 3" xfId="37027"/>
    <cellStyle name="Pattern 2 10 3 2" xfId="37028"/>
    <cellStyle name="Pattern 2 10 4" xfId="37029"/>
    <cellStyle name="Pattern 2 10 4 2" xfId="37030"/>
    <cellStyle name="Pattern 2 10 5" xfId="37031"/>
    <cellStyle name="Pattern 2 10 5 2" xfId="37032"/>
    <cellStyle name="Pattern 2 10 6" xfId="37033"/>
    <cellStyle name="Pattern 2 10 6 2" xfId="37034"/>
    <cellStyle name="Pattern 2 10 7" xfId="37035"/>
    <cellStyle name="Pattern 2 10 7 2" xfId="37036"/>
    <cellStyle name="Pattern 2 10 8" xfId="37037"/>
    <cellStyle name="Pattern 2 11" xfId="37038"/>
    <cellStyle name="Pattern 2 11 2" xfId="37039"/>
    <cellStyle name="Pattern 2 11 2 2" xfId="37040"/>
    <cellStyle name="Pattern 2 11 3" xfId="37041"/>
    <cellStyle name="Pattern 2 11 3 2" xfId="37042"/>
    <cellStyle name="Pattern 2 11 4" xfId="37043"/>
    <cellStyle name="Pattern 2 11 4 2" xfId="37044"/>
    <cellStyle name="Pattern 2 11 5" xfId="37045"/>
    <cellStyle name="Pattern 2 11 5 2" xfId="37046"/>
    <cellStyle name="Pattern 2 11 6" xfId="37047"/>
    <cellStyle name="Pattern 2 11 6 2" xfId="37048"/>
    <cellStyle name="Pattern 2 11 7" xfId="37049"/>
    <cellStyle name="Pattern 2 12" xfId="37050"/>
    <cellStyle name="Pattern 2 12 2" xfId="37051"/>
    <cellStyle name="Pattern 2 12 2 2" xfId="37052"/>
    <cellStyle name="Pattern 2 12 3" xfId="37053"/>
    <cellStyle name="Pattern 2 12 3 2" xfId="37054"/>
    <cellStyle name="Pattern 2 12 4" xfId="37055"/>
    <cellStyle name="Pattern 2 12 4 2" xfId="37056"/>
    <cellStyle name="Pattern 2 12 5" xfId="37057"/>
    <cellStyle name="Pattern 2 12 5 2" xfId="37058"/>
    <cellStyle name="Pattern 2 12 6" xfId="37059"/>
    <cellStyle name="Pattern 2 12 6 2" xfId="37060"/>
    <cellStyle name="Pattern 2 12 7" xfId="37061"/>
    <cellStyle name="Pattern 2 13" xfId="37062"/>
    <cellStyle name="Pattern 2 13 2" xfId="37063"/>
    <cellStyle name="Pattern 2 14" xfId="37064"/>
    <cellStyle name="Pattern 2 14 2" xfId="37065"/>
    <cellStyle name="Pattern 2 15" xfId="37066"/>
    <cellStyle name="Pattern 2 15 2" xfId="37067"/>
    <cellStyle name="Pattern 2 16" xfId="37068"/>
    <cellStyle name="Pattern 2 16 2" xfId="37069"/>
    <cellStyle name="Pattern 2 17" xfId="37070"/>
    <cellStyle name="Pattern 2 17 2" xfId="37071"/>
    <cellStyle name="Pattern 2 18" xfId="37072"/>
    <cellStyle name="Pattern 2 18 2" xfId="37073"/>
    <cellStyle name="Pattern 2 19" xfId="37074"/>
    <cellStyle name="Pattern 2 19 2" xfId="37075"/>
    <cellStyle name="Pattern 2 2" xfId="37076"/>
    <cellStyle name="Pattern 2 2 10" xfId="37077"/>
    <cellStyle name="Pattern 2 2 10 2" xfId="37078"/>
    <cellStyle name="Pattern 2 2 11" xfId="37079"/>
    <cellStyle name="Pattern 2 2 11 2" xfId="37080"/>
    <cellStyle name="Pattern 2 2 12" xfId="37081"/>
    <cellStyle name="Pattern 2 2 12 2" xfId="37082"/>
    <cellStyle name="Pattern 2 2 13" xfId="37083"/>
    <cellStyle name="Pattern 2 2 13 2" xfId="37084"/>
    <cellStyle name="Pattern 2 2 14" xfId="37085"/>
    <cellStyle name="Pattern 2 2 14 2" xfId="37086"/>
    <cellStyle name="Pattern 2 2 15" xfId="37087"/>
    <cellStyle name="Pattern 2 2 15 2" xfId="37088"/>
    <cellStyle name="Pattern 2 2 16" xfId="37089"/>
    <cellStyle name="Pattern 2 2 16 2" xfId="37090"/>
    <cellStyle name="Pattern 2 2 17" xfId="37091"/>
    <cellStyle name="Pattern 2 2 17 2" xfId="37092"/>
    <cellStyle name="Pattern 2 2 18" xfId="37093"/>
    <cellStyle name="Pattern 2 2 18 2" xfId="37094"/>
    <cellStyle name="Pattern 2 2 19" xfId="37095"/>
    <cellStyle name="Pattern 2 2 19 2" xfId="37096"/>
    <cellStyle name="Pattern 2 2 2" xfId="37097"/>
    <cellStyle name="Pattern 2 2 2 2" xfId="37098"/>
    <cellStyle name="Pattern 2 2 2 2 2" xfId="37099"/>
    <cellStyle name="Pattern 2 2 2 3" xfId="37100"/>
    <cellStyle name="Pattern 2 2 2 3 2" xfId="37101"/>
    <cellStyle name="Pattern 2 2 2 4" xfId="37102"/>
    <cellStyle name="Pattern 2 2 2 4 2" xfId="37103"/>
    <cellStyle name="Pattern 2 2 2 5" xfId="37104"/>
    <cellStyle name="Pattern 2 2 2 5 2" xfId="37105"/>
    <cellStyle name="Pattern 2 2 2 6" xfId="37106"/>
    <cellStyle name="Pattern 2 2 2 6 2" xfId="37107"/>
    <cellStyle name="Pattern 2 2 2 7" xfId="37108"/>
    <cellStyle name="Pattern 2 2 2 7 2" xfId="37109"/>
    <cellStyle name="Pattern 2 2 2 8" xfId="37110"/>
    <cellStyle name="Pattern 2 2 20" xfId="37111"/>
    <cellStyle name="Pattern 2 2 20 2" xfId="37112"/>
    <cellStyle name="Pattern 2 2 21" xfId="37113"/>
    <cellStyle name="Pattern 2 2 21 2" xfId="37114"/>
    <cellStyle name="Pattern 2 2 22" xfId="37115"/>
    <cellStyle name="Pattern 2 2 22 2" xfId="37116"/>
    <cellStyle name="Pattern 2 2 23" xfId="37117"/>
    <cellStyle name="Pattern 2 2 23 2" xfId="37118"/>
    <cellStyle name="Pattern 2 2 24" xfId="37119"/>
    <cellStyle name="Pattern 2 2 24 2" xfId="37120"/>
    <cellStyle name="Pattern 2 2 25" xfId="37121"/>
    <cellStyle name="Pattern 2 2 25 2" xfId="37122"/>
    <cellStyle name="Pattern 2 2 26" xfId="37123"/>
    <cellStyle name="Pattern 2 2 26 2" xfId="37124"/>
    <cellStyle name="Pattern 2 2 27" xfId="37125"/>
    <cellStyle name="Pattern 2 2 27 2" xfId="37126"/>
    <cellStyle name="Pattern 2 2 28" xfId="37127"/>
    <cellStyle name="Pattern 2 2 28 2" xfId="37128"/>
    <cellStyle name="Pattern 2 2 29" xfId="37129"/>
    <cellStyle name="Pattern 2 2 29 2" xfId="37130"/>
    <cellStyle name="Pattern 2 2 3" xfId="37131"/>
    <cellStyle name="Pattern 2 2 3 2" xfId="37132"/>
    <cellStyle name="Pattern 2 2 3 2 2" xfId="37133"/>
    <cellStyle name="Pattern 2 2 3 3" xfId="37134"/>
    <cellStyle name="Pattern 2 2 3 3 2" xfId="37135"/>
    <cellStyle name="Pattern 2 2 3 4" xfId="37136"/>
    <cellStyle name="Pattern 2 2 3 4 2" xfId="37137"/>
    <cellStyle name="Pattern 2 2 3 5" xfId="37138"/>
    <cellStyle name="Pattern 2 2 3 5 2" xfId="37139"/>
    <cellStyle name="Pattern 2 2 3 6" xfId="37140"/>
    <cellStyle name="Pattern 2 2 3 6 2" xfId="37141"/>
    <cellStyle name="Pattern 2 2 3 7" xfId="37142"/>
    <cellStyle name="Pattern 2 2 30" xfId="37143"/>
    <cellStyle name="Pattern 2 2 30 2" xfId="37144"/>
    <cellStyle name="Pattern 2 2 31" xfId="37145"/>
    <cellStyle name="Pattern 2 2 31 2" xfId="37146"/>
    <cellStyle name="Pattern 2 2 32" xfId="37147"/>
    <cellStyle name="Pattern 2 2 32 2" xfId="37148"/>
    <cellStyle name="Pattern 2 2 33" xfId="37149"/>
    <cellStyle name="Pattern 2 2 33 2" xfId="37150"/>
    <cellStyle name="Pattern 2 2 34" xfId="37151"/>
    <cellStyle name="Pattern 2 2 35" xfId="37152"/>
    <cellStyle name="Pattern 2 2 36" xfId="37153"/>
    <cellStyle name="Pattern 2 2 37" xfId="37154"/>
    <cellStyle name="Pattern 2 2 38" xfId="37155"/>
    <cellStyle name="Pattern 2 2 4" xfId="37156"/>
    <cellStyle name="Pattern 2 2 4 2" xfId="37157"/>
    <cellStyle name="Pattern 2 2 4 2 2" xfId="37158"/>
    <cellStyle name="Pattern 2 2 4 3" xfId="37159"/>
    <cellStyle name="Pattern 2 2 4 3 2" xfId="37160"/>
    <cellStyle name="Pattern 2 2 4 4" xfId="37161"/>
    <cellStyle name="Pattern 2 2 4 4 2" xfId="37162"/>
    <cellStyle name="Pattern 2 2 4 5" xfId="37163"/>
    <cellStyle name="Pattern 2 2 4 5 2" xfId="37164"/>
    <cellStyle name="Pattern 2 2 4 6" xfId="37165"/>
    <cellStyle name="Pattern 2 2 4 6 2" xfId="37166"/>
    <cellStyle name="Pattern 2 2 4 7" xfId="37167"/>
    <cellStyle name="Pattern 2 2 5" xfId="37168"/>
    <cellStyle name="Pattern 2 2 5 2" xfId="37169"/>
    <cellStyle name="Pattern 2 2 6" xfId="37170"/>
    <cellStyle name="Pattern 2 2 6 2" xfId="37171"/>
    <cellStyle name="Pattern 2 2 7" xfId="37172"/>
    <cellStyle name="Pattern 2 2 7 2" xfId="37173"/>
    <cellStyle name="Pattern 2 2 8" xfId="37174"/>
    <cellStyle name="Pattern 2 2 8 2" xfId="37175"/>
    <cellStyle name="Pattern 2 2 9" xfId="37176"/>
    <cellStyle name="Pattern 2 2 9 2" xfId="37177"/>
    <cellStyle name="Pattern 2 20" xfId="37178"/>
    <cellStyle name="Pattern 2 20 2" xfId="37179"/>
    <cellStyle name="Pattern 2 21" xfId="37180"/>
    <cellStyle name="Pattern 2 21 2" xfId="37181"/>
    <cellStyle name="Pattern 2 22" xfId="37182"/>
    <cellStyle name="Pattern 2 22 2" xfId="37183"/>
    <cellStyle name="Pattern 2 23" xfId="37184"/>
    <cellStyle name="Pattern 2 23 2" xfId="37185"/>
    <cellStyle name="Pattern 2 24" xfId="37186"/>
    <cellStyle name="Pattern 2 24 2" xfId="37187"/>
    <cellStyle name="Pattern 2 25" xfId="37188"/>
    <cellStyle name="Pattern 2 25 2" xfId="37189"/>
    <cellStyle name="Pattern 2 26" xfId="37190"/>
    <cellStyle name="Pattern 2 26 2" xfId="37191"/>
    <cellStyle name="Pattern 2 27" xfId="37192"/>
    <cellStyle name="Pattern 2 27 2" xfId="37193"/>
    <cellStyle name="Pattern 2 28" xfId="37194"/>
    <cellStyle name="Pattern 2 28 2" xfId="37195"/>
    <cellStyle name="Pattern 2 29" xfId="37196"/>
    <cellStyle name="Pattern 2 29 2" xfId="37197"/>
    <cellStyle name="Pattern 2 3" xfId="37198"/>
    <cellStyle name="Pattern 2 3 10" xfId="37199"/>
    <cellStyle name="Pattern 2 3 10 2" xfId="37200"/>
    <cellStyle name="Pattern 2 3 11" xfId="37201"/>
    <cellStyle name="Pattern 2 3 11 2" xfId="37202"/>
    <cellStyle name="Pattern 2 3 12" xfId="37203"/>
    <cellStyle name="Pattern 2 3 12 2" xfId="37204"/>
    <cellStyle name="Pattern 2 3 13" xfId="37205"/>
    <cellStyle name="Pattern 2 3 13 2" xfId="37206"/>
    <cellStyle name="Pattern 2 3 14" xfId="37207"/>
    <cellStyle name="Pattern 2 3 14 2" xfId="37208"/>
    <cellStyle name="Pattern 2 3 15" xfId="37209"/>
    <cellStyle name="Pattern 2 3 15 2" xfId="37210"/>
    <cellStyle name="Pattern 2 3 16" xfId="37211"/>
    <cellStyle name="Pattern 2 3 16 2" xfId="37212"/>
    <cellStyle name="Pattern 2 3 17" xfId="37213"/>
    <cellStyle name="Pattern 2 3 17 2" xfId="37214"/>
    <cellStyle name="Pattern 2 3 18" xfId="37215"/>
    <cellStyle name="Pattern 2 3 18 2" xfId="37216"/>
    <cellStyle name="Pattern 2 3 19" xfId="37217"/>
    <cellStyle name="Pattern 2 3 19 2" xfId="37218"/>
    <cellStyle name="Pattern 2 3 2" xfId="37219"/>
    <cellStyle name="Pattern 2 3 2 2" xfId="37220"/>
    <cellStyle name="Pattern 2 3 2 2 2" xfId="37221"/>
    <cellStyle name="Pattern 2 3 2 3" xfId="37222"/>
    <cellStyle name="Pattern 2 3 2 3 2" xfId="37223"/>
    <cellStyle name="Pattern 2 3 2 4" xfId="37224"/>
    <cellStyle name="Pattern 2 3 2 4 2" xfId="37225"/>
    <cellStyle name="Pattern 2 3 2 5" xfId="37226"/>
    <cellStyle name="Pattern 2 3 2 5 2" xfId="37227"/>
    <cellStyle name="Pattern 2 3 2 6" xfId="37228"/>
    <cellStyle name="Pattern 2 3 2 6 2" xfId="37229"/>
    <cellStyle name="Pattern 2 3 2 7" xfId="37230"/>
    <cellStyle name="Pattern 2 3 2 7 2" xfId="37231"/>
    <cellStyle name="Pattern 2 3 2 8" xfId="37232"/>
    <cellStyle name="Pattern 2 3 20" xfId="37233"/>
    <cellStyle name="Pattern 2 3 20 2" xfId="37234"/>
    <cellStyle name="Pattern 2 3 21" xfId="37235"/>
    <cellStyle name="Pattern 2 3 21 2" xfId="37236"/>
    <cellStyle name="Pattern 2 3 22" xfId="37237"/>
    <cellStyle name="Pattern 2 3 22 2" xfId="37238"/>
    <cellStyle name="Pattern 2 3 23" xfId="37239"/>
    <cellStyle name="Pattern 2 3 23 2" xfId="37240"/>
    <cellStyle name="Pattern 2 3 24" xfId="37241"/>
    <cellStyle name="Pattern 2 3 24 2" xfId="37242"/>
    <cellStyle name="Pattern 2 3 25" xfId="37243"/>
    <cellStyle name="Pattern 2 3 25 2" xfId="37244"/>
    <cellStyle name="Pattern 2 3 26" xfId="37245"/>
    <cellStyle name="Pattern 2 3 26 2" xfId="37246"/>
    <cellStyle name="Pattern 2 3 27" xfId="37247"/>
    <cellStyle name="Pattern 2 3 27 2" xfId="37248"/>
    <cellStyle name="Pattern 2 3 28" xfId="37249"/>
    <cellStyle name="Pattern 2 3 28 2" xfId="37250"/>
    <cellStyle name="Pattern 2 3 29" xfId="37251"/>
    <cellStyle name="Pattern 2 3 29 2" xfId="37252"/>
    <cellStyle name="Pattern 2 3 3" xfId="37253"/>
    <cellStyle name="Pattern 2 3 3 2" xfId="37254"/>
    <cellStyle name="Pattern 2 3 3 2 2" xfId="37255"/>
    <cellStyle name="Pattern 2 3 3 3" xfId="37256"/>
    <cellStyle name="Pattern 2 3 3 3 2" xfId="37257"/>
    <cellStyle name="Pattern 2 3 3 4" xfId="37258"/>
    <cellStyle name="Pattern 2 3 3 4 2" xfId="37259"/>
    <cellStyle name="Pattern 2 3 3 5" xfId="37260"/>
    <cellStyle name="Pattern 2 3 3 5 2" xfId="37261"/>
    <cellStyle name="Pattern 2 3 3 6" xfId="37262"/>
    <cellStyle name="Pattern 2 3 3 6 2" xfId="37263"/>
    <cellStyle name="Pattern 2 3 3 7" xfId="37264"/>
    <cellStyle name="Pattern 2 3 30" xfId="37265"/>
    <cellStyle name="Pattern 2 3 30 2" xfId="37266"/>
    <cellStyle name="Pattern 2 3 31" xfId="37267"/>
    <cellStyle name="Pattern 2 3 31 2" xfId="37268"/>
    <cellStyle name="Pattern 2 3 32" xfId="37269"/>
    <cellStyle name="Pattern 2 3 32 2" xfId="37270"/>
    <cellStyle name="Pattern 2 3 33" xfId="37271"/>
    <cellStyle name="Pattern 2 3 33 2" xfId="37272"/>
    <cellStyle name="Pattern 2 3 34" xfId="37273"/>
    <cellStyle name="Pattern 2 3 35" xfId="37274"/>
    <cellStyle name="Pattern 2 3 36" xfId="37275"/>
    <cellStyle name="Pattern 2 3 37" xfId="37276"/>
    <cellStyle name="Pattern 2 3 38" xfId="37277"/>
    <cellStyle name="Pattern 2 3 4" xfId="37278"/>
    <cellStyle name="Pattern 2 3 4 2" xfId="37279"/>
    <cellStyle name="Pattern 2 3 4 2 2" xfId="37280"/>
    <cellStyle name="Pattern 2 3 4 3" xfId="37281"/>
    <cellStyle name="Pattern 2 3 4 3 2" xfId="37282"/>
    <cellStyle name="Pattern 2 3 4 4" xfId="37283"/>
    <cellStyle name="Pattern 2 3 4 4 2" xfId="37284"/>
    <cellStyle name="Pattern 2 3 4 5" xfId="37285"/>
    <cellStyle name="Pattern 2 3 4 5 2" xfId="37286"/>
    <cellStyle name="Pattern 2 3 4 6" xfId="37287"/>
    <cellStyle name="Pattern 2 3 4 6 2" xfId="37288"/>
    <cellStyle name="Pattern 2 3 4 7" xfId="37289"/>
    <cellStyle name="Pattern 2 3 5" xfId="37290"/>
    <cellStyle name="Pattern 2 3 5 2" xfId="37291"/>
    <cellStyle name="Pattern 2 3 6" xfId="37292"/>
    <cellStyle name="Pattern 2 3 6 2" xfId="37293"/>
    <cellStyle name="Pattern 2 3 7" xfId="37294"/>
    <cellStyle name="Pattern 2 3 7 2" xfId="37295"/>
    <cellStyle name="Pattern 2 3 8" xfId="37296"/>
    <cellStyle name="Pattern 2 3 8 2" xfId="37297"/>
    <cellStyle name="Pattern 2 3 9" xfId="37298"/>
    <cellStyle name="Pattern 2 3 9 2" xfId="37299"/>
    <cellStyle name="Pattern 2 30" xfId="37300"/>
    <cellStyle name="Pattern 2 30 2" xfId="37301"/>
    <cellStyle name="Pattern 2 31" xfId="37302"/>
    <cellStyle name="Pattern 2 31 2" xfId="37303"/>
    <cellStyle name="Pattern 2 32" xfId="37304"/>
    <cellStyle name="Pattern 2 32 2" xfId="37305"/>
    <cellStyle name="Pattern 2 33" xfId="37306"/>
    <cellStyle name="Pattern 2 33 2" xfId="37307"/>
    <cellStyle name="Pattern 2 34" xfId="37308"/>
    <cellStyle name="Pattern 2 34 2" xfId="37309"/>
    <cellStyle name="Pattern 2 35" xfId="37310"/>
    <cellStyle name="Pattern 2 35 2" xfId="37311"/>
    <cellStyle name="Pattern 2 36" xfId="37312"/>
    <cellStyle name="Pattern 2 36 2" xfId="37313"/>
    <cellStyle name="Pattern 2 37" xfId="37314"/>
    <cellStyle name="Pattern 2 37 2" xfId="37315"/>
    <cellStyle name="Pattern 2 38" xfId="37316"/>
    <cellStyle name="Pattern 2 38 2" xfId="37317"/>
    <cellStyle name="Pattern 2 39" xfId="37318"/>
    <cellStyle name="Pattern 2 39 2" xfId="37319"/>
    <cellStyle name="Pattern 2 4" xfId="37320"/>
    <cellStyle name="Pattern 2 4 10" xfId="37321"/>
    <cellStyle name="Pattern 2 4 10 2" xfId="37322"/>
    <cellStyle name="Pattern 2 4 11" xfId="37323"/>
    <cellStyle name="Pattern 2 4 11 2" xfId="37324"/>
    <cellStyle name="Pattern 2 4 12" xfId="37325"/>
    <cellStyle name="Pattern 2 4 12 2" xfId="37326"/>
    <cellStyle name="Pattern 2 4 13" xfId="37327"/>
    <cellStyle name="Pattern 2 4 13 2" xfId="37328"/>
    <cellStyle name="Pattern 2 4 14" xfId="37329"/>
    <cellStyle name="Pattern 2 4 14 2" xfId="37330"/>
    <cellStyle name="Pattern 2 4 15" xfId="37331"/>
    <cellStyle name="Pattern 2 4 15 2" xfId="37332"/>
    <cellStyle name="Pattern 2 4 16" xfId="37333"/>
    <cellStyle name="Pattern 2 4 16 2" xfId="37334"/>
    <cellStyle name="Pattern 2 4 17" xfId="37335"/>
    <cellStyle name="Pattern 2 4 17 2" xfId="37336"/>
    <cellStyle name="Pattern 2 4 18" xfId="37337"/>
    <cellStyle name="Pattern 2 4 18 2" xfId="37338"/>
    <cellStyle name="Pattern 2 4 19" xfId="37339"/>
    <cellStyle name="Pattern 2 4 19 2" xfId="37340"/>
    <cellStyle name="Pattern 2 4 2" xfId="37341"/>
    <cellStyle name="Pattern 2 4 2 2" xfId="37342"/>
    <cellStyle name="Pattern 2 4 2 2 2" xfId="37343"/>
    <cellStyle name="Pattern 2 4 2 3" xfId="37344"/>
    <cellStyle name="Pattern 2 4 2 3 2" xfId="37345"/>
    <cellStyle name="Pattern 2 4 2 4" xfId="37346"/>
    <cellStyle name="Pattern 2 4 2 4 2" xfId="37347"/>
    <cellStyle name="Pattern 2 4 2 5" xfId="37348"/>
    <cellStyle name="Pattern 2 4 2 5 2" xfId="37349"/>
    <cellStyle name="Pattern 2 4 2 6" xfId="37350"/>
    <cellStyle name="Pattern 2 4 2 6 2" xfId="37351"/>
    <cellStyle name="Pattern 2 4 2 7" xfId="37352"/>
    <cellStyle name="Pattern 2 4 2 7 2" xfId="37353"/>
    <cellStyle name="Pattern 2 4 2 8" xfId="37354"/>
    <cellStyle name="Pattern 2 4 20" xfId="37355"/>
    <cellStyle name="Pattern 2 4 20 2" xfId="37356"/>
    <cellStyle name="Pattern 2 4 21" xfId="37357"/>
    <cellStyle name="Pattern 2 4 21 2" xfId="37358"/>
    <cellStyle name="Pattern 2 4 22" xfId="37359"/>
    <cellStyle name="Pattern 2 4 22 2" xfId="37360"/>
    <cellStyle name="Pattern 2 4 23" xfId="37361"/>
    <cellStyle name="Pattern 2 4 23 2" xfId="37362"/>
    <cellStyle name="Pattern 2 4 24" xfId="37363"/>
    <cellStyle name="Pattern 2 4 24 2" xfId="37364"/>
    <cellStyle name="Pattern 2 4 25" xfId="37365"/>
    <cellStyle name="Pattern 2 4 25 2" xfId="37366"/>
    <cellStyle name="Pattern 2 4 26" xfId="37367"/>
    <cellStyle name="Pattern 2 4 26 2" xfId="37368"/>
    <cellStyle name="Pattern 2 4 27" xfId="37369"/>
    <cellStyle name="Pattern 2 4 27 2" xfId="37370"/>
    <cellStyle name="Pattern 2 4 28" xfId="37371"/>
    <cellStyle name="Pattern 2 4 28 2" xfId="37372"/>
    <cellStyle name="Pattern 2 4 29" xfId="37373"/>
    <cellStyle name="Pattern 2 4 29 2" xfId="37374"/>
    <cellStyle name="Pattern 2 4 3" xfId="37375"/>
    <cellStyle name="Pattern 2 4 3 2" xfId="37376"/>
    <cellStyle name="Pattern 2 4 3 2 2" xfId="37377"/>
    <cellStyle name="Pattern 2 4 3 3" xfId="37378"/>
    <cellStyle name="Pattern 2 4 3 3 2" xfId="37379"/>
    <cellStyle name="Pattern 2 4 3 4" xfId="37380"/>
    <cellStyle name="Pattern 2 4 3 4 2" xfId="37381"/>
    <cellStyle name="Pattern 2 4 3 5" xfId="37382"/>
    <cellStyle name="Pattern 2 4 3 5 2" xfId="37383"/>
    <cellStyle name="Pattern 2 4 3 6" xfId="37384"/>
    <cellStyle name="Pattern 2 4 3 6 2" xfId="37385"/>
    <cellStyle name="Pattern 2 4 3 7" xfId="37386"/>
    <cellStyle name="Pattern 2 4 30" xfId="37387"/>
    <cellStyle name="Pattern 2 4 30 2" xfId="37388"/>
    <cellStyle name="Pattern 2 4 31" xfId="37389"/>
    <cellStyle name="Pattern 2 4 31 2" xfId="37390"/>
    <cellStyle name="Pattern 2 4 32" xfId="37391"/>
    <cellStyle name="Pattern 2 4 32 2" xfId="37392"/>
    <cellStyle name="Pattern 2 4 33" xfId="37393"/>
    <cellStyle name="Pattern 2 4 33 2" xfId="37394"/>
    <cellStyle name="Pattern 2 4 34" xfId="37395"/>
    <cellStyle name="Pattern 2 4 35" xfId="37396"/>
    <cellStyle name="Pattern 2 4 36" xfId="37397"/>
    <cellStyle name="Pattern 2 4 37" xfId="37398"/>
    <cellStyle name="Pattern 2 4 38" xfId="37399"/>
    <cellStyle name="Pattern 2 4 4" xfId="37400"/>
    <cellStyle name="Pattern 2 4 4 2" xfId="37401"/>
    <cellStyle name="Pattern 2 4 4 2 2" xfId="37402"/>
    <cellStyle name="Pattern 2 4 4 3" xfId="37403"/>
    <cellStyle name="Pattern 2 4 4 3 2" xfId="37404"/>
    <cellStyle name="Pattern 2 4 4 4" xfId="37405"/>
    <cellStyle name="Pattern 2 4 4 4 2" xfId="37406"/>
    <cellStyle name="Pattern 2 4 4 5" xfId="37407"/>
    <cellStyle name="Pattern 2 4 4 5 2" xfId="37408"/>
    <cellStyle name="Pattern 2 4 4 6" xfId="37409"/>
    <cellStyle name="Pattern 2 4 4 6 2" xfId="37410"/>
    <cellStyle name="Pattern 2 4 4 7" xfId="37411"/>
    <cellStyle name="Pattern 2 4 5" xfId="37412"/>
    <cellStyle name="Pattern 2 4 5 2" xfId="37413"/>
    <cellStyle name="Pattern 2 4 6" xfId="37414"/>
    <cellStyle name="Pattern 2 4 6 2" xfId="37415"/>
    <cellStyle name="Pattern 2 4 7" xfId="37416"/>
    <cellStyle name="Pattern 2 4 7 2" xfId="37417"/>
    <cellStyle name="Pattern 2 4 8" xfId="37418"/>
    <cellStyle name="Pattern 2 4 8 2" xfId="37419"/>
    <cellStyle name="Pattern 2 4 9" xfId="37420"/>
    <cellStyle name="Pattern 2 4 9 2" xfId="37421"/>
    <cellStyle name="Pattern 2 40" xfId="37422"/>
    <cellStyle name="Pattern 2 41" xfId="37423"/>
    <cellStyle name="Pattern 2 42" xfId="37424"/>
    <cellStyle name="Pattern 2 43" xfId="37425"/>
    <cellStyle name="Pattern 2 44" xfId="37426"/>
    <cellStyle name="Pattern 2 5" xfId="37427"/>
    <cellStyle name="Pattern 2 5 10" xfId="37428"/>
    <cellStyle name="Pattern 2 5 10 2" xfId="37429"/>
    <cellStyle name="Pattern 2 5 11" xfId="37430"/>
    <cellStyle name="Pattern 2 5 11 2" xfId="37431"/>
    <cellStyle name="Pattern 2 5 12" xfId="37432"/>
    <cellStyle name="Pattern 2 5 12 2" xfId="37433"/>
    <cellStyle name="Pattern 2 5 13" xfId="37434"/>
    <cellStyle name="Pattern 2 5 13 2" xfId="37435"/>
    <cellStyle name="Pattern 2 5 14" xfId="37436"/>
    <cellStyle name="Pattern 2 5 14 2" xfId="37437"/>
    <cellStyle name="Pattern 2 5 15" xfId="37438"/>
    <cellStyle name="Pattern 2 5 15 2" xfId="37439"/>
    <cellStyle name="Pattern 2 5 16" xfId="37440"/>
    <cellStyle name="Pattern 2 5 16 2" xfId="37441"/>
    <cellStyle name="Pattern 2 5 17" xfId="37442"/>
    <cellStyle name="Pattern 2 5 17 2" xfId="37443"/>
    <cellStyle name="Pattern 2 5 18" xfId="37444"/>
    <cellStyle name="Pattern 2 5 18 2" xfId="37445"/>
    <cellStyle name="Pattern 2 5 19" xfId="37446"/>
    <cellStyle name="Pattern 2 5 19 2" xfId="37447"/>
    <cellStyle name="Pattern 2 5 2" xfId="37448"/>
    <cellStyle name="Pattern 2 5 2 2" xfId="37449"/>
    <cellStyle name="Pattern 2 5 2 2 2" xfId="37450"/>
    <cellStyle name="Pattern 2 5 2 3" xfId="37451"/>
    <cellStyle name="Pattern 2 5 2 3 2" xfId="37452"/>
    <cellStyle name="Pattern 2 5 2 4" xfId="37453"/>
    <cellStyle name="Pattern 2 5 2 4 2" xfId="37454"/>
    <cellStyle name="Pattern 2 5 2 5" xfId="37455"/>
    <cellStyle name="Pattern 2 5 2 5 2" xfId="37456"/>
    <cellStyle name="Pattern 2 5 2 6" xfId="37457"/>
    <cellStyle name="Pattern 2 5 2 6 2" xfId="37458"/>
    <cellStyle name="Pattern 2 5 2 7" xfId="37459"/>
    <cellStyle name="Pattern 2 5 2 7 2" xfId="37460"/>
    <cellStyle name="Pattern 2 5 2 8" xfId="37461"/>
    <cellStyle name="Pattern 2 5 20" xfId="37462"/>
    <cellStyle name="Pattern 2 5 20 2" xfId="37463"/>
    <cellStyle name="Pattern 2 5 21" xfId="37464"/>
    <cellStyle name="Pattern 2 5 21 2" xfId="37465"/>
    <cellStyle name="Pattern 2 5 22" xfId="37466"/>
    <cellStyle name="Pattern 2 5 22 2" xfId="37467"/>
    <cellStyle name="Pattern 2 5 23" xfId="37468"/>
    <cellStyle name="Pattern 2 5 23 2" xfId="37469"/>
    <cellStyle name="Pattern 2 5 24" xfId="37470"/>
    <cellStyle name="Pattern 2 5 24 2" xfId="37471"/>
    <cellStyle name="Pattern 2 5 25" xfId="37472"/>
    <cellStyle name="Pattern 2 5 25 2" xfId="37473"/>
    <cellStyle name="Pattern 2 5 26" xfId="37474"/>
    <cellStyle name="Pattern 2 5 26 2" xfId="37475"/>
    <cellStyle name="Pattern 2 5 27" xfId="37476"/>
    <cellStyle name="Pattern 2 5 27 2" xfId="37477"/>
    <cellStyle name="Pattern 2 5 28" xfId="37478"/>
    <cellStyle name="Pattern 2 5 28 2" xfId="37479"/>
    <cellStyle name="Pattern 2 5 29" xfId="37480"/>
    <cellStyle name="Pattern 2 5 29 2" xfId="37481"/>
    <cellStyle name="Pattern 2 5 3" xfId="37482"/>
    <cellStyle name="Pattern 2 5 3 2" xfId="37483"/>
    <cellStyle name="Pattern 2 5 3 2 2" xfId="37484"/>
    <cellStyle name="Pattern 2 5 3 3" xfId="37485"/>
    <cellStyle name="Pattern 2 5 3 3 2" xfId="37486"/>
    <cellStyle name="Pattern 2 5 3 4" xfId="37487"/>
    <cellStyle name="Pattern 2 5 3 4 2" xfId="37488"/>
    <cellStyle name="Pattern 2 5 3 5" xfId="37489"/>
    <cellStyle name="Pattern 2 5 3 5 2" xfId="37490"/>
    <cellStyle name="Pattern 2 5 3 6" xfId="37491"/>
    <cellStyle name="Pattern 2 5 3 6 2" xfId="37492"/>
    <cellStyle name="Pattern 2 5 3 7" xfId="37493"/>
    <cellStyle name="Pattern 2 5 30" xfId="37494"/>
    <cellStyle name="Pattern 2 5 30 2" xfId="37495"/>
    <cellStyle name="Pattern 2 5 31" xfId="37496"/>
    <cellStyle name="Pattern 2 5 31 2" xfId="37497"/>
    <cellStyle name="Pattern 2 5 32" xfId="37498"/>
    <cellStyle name="Pattern 2 5 32 2" xfId="37499"/>
    <cellStyle name="Pattern 2 5 33" xfId="37500"/>
    <cellStyle name="Pattern 2 5 33 2" xfId="37501"/>
    <cellStyle name="Pattern 2 5 34" xfId="37502"/>
    <cellStyle name="Pattern 2 5 35" xfId="37503"/>
    <cellStyle name="Pattern 2 5 36" xfId="37504"/>
    <cellStyle name="Pattern 2 5 37" xfId="37505"/>
    <cellStyle name="Pattern 2 5 38" xfId="37506"/>
    <cellStyle name="Pattern 2 5 4" xfId="37507"/>
    <cellStyle name="Pattern 2 5 4 2" xfId="37508"/>
    <cellStyle name="Pattern 2 5 4 2 2" xfId="37509"/>
    <cellStyle name="Pattern 2 5 4 3" xfId="37510"/>
    <cellStyle name="Pattern 2 5 4 3 2" xfId="37511"/>
    <cellStyle name="Pattern 2 5 4 4" xfId="37512"/>
    <cellStyle name="Pattern 2 5 4 4 2" xfId="37513"/>
    <cellStyle name="Pattern 2 5 4 5" xfId="37514"/>
    <cellStyle name="Pattern 2 5 4 5 2" xfId="37515"/>
    <cellStyle name="Pattern 2 5 4 6" xfId="37516"/>
    <cellStyle name="Pattern 2 5 4 6 2" xfId="37517"/>
    <cellStyle name="Pattern 2 5 4 7" xfId="37518"/>
    <cellStyle name="Pattern 2 5 5" xfId="37519"/>
    <cellStyle name="Pattern 2 5 5 2" xfId="37520"/>
    <cellStyle name="Pattern 2 5 6" xfId="37521"/>
    <cellStyle name="Pattern 2 5 6 2" xfId="37522"/>
    <cellStyle name="Pattern 2 5 7" xfId="37523"/>
    <cellStyle name="Pattern 2 5 7 2" xfId="37524"/>
    <cellStyle name="Pattern 2 5 8" xfId="37525"/>
    <cellStyle name="Pattern 2 5 8 2" xfId="37526"/>
    <cellStyle name="Pattern 2 5 9" xfId="37527"/>
    <cellStyle name="Pattern 2 5 9 2" xfId="37528"/>
    <cellStyle name="Pattern 2 6" xfId="37529"/>
    <cellStyle name="Pattern 2 6 10" xfId="37530"/>
    <cellStyle name="Pattern 2 6 10 2" xfId="37531"/>
    <cellStyle name="Pattern 2 6 11" xfId="37532"/>
    <cellStyle name="Pattern 2 6 11 2" xfId="37533"/>
    <cellStyle name="Pattern 2 6 12" xfId="37534"/>
    <cellStyle name="Pattern 2 6 12 2" xfId="37535"/>
    <cellStyle name="Pattern 2 6 13" xfId="37536"/>
    <cellStyle name="Pattern 2 6 13 2" xfId="37537"/>
    <cellStyle name="Pattern 2 6 14" xfId="37538"/>
    <cellStyle name="Pattern 2 6 14 2" xfId="37539"/>
    <cellStyle name="Pattern 2 6 15" xfId="37540"/>
    <cellStyle name="Pattern 2 6 15 2" xfId="37541"/>
    <cellStyle name="Pattern 2 6 16" xfId="37542"/>
    <cellStyle name="Pattern 2 6 16 2" xfId="37543"/>
    <cellStyle name="Pattern 2 6 17" xfId="37544"/>
    <cellStyle name="Pattern 2 6 17 2" xfId="37545"/>
    <cellStyle name="Pattern 2 6 18" xfId="37546"/>
    <cellStyle name="Pattern 2 6 18 2" xfId="37547"/>
    <cellStyle name="Pattern 2 6 19" xfId="37548"/>
    <cellStyle name="Pattern 2 6 19 2" xfId="37549"/>
    <cellStyle name="Pattern 2 6 2" xfId="37550"/>
    <cellStyle name="Pattern 2 6 2 2" xfId="37551"/>
    <cellStyle name="Pattern 2 6 2 2 2" xfId="37552"/>
    <cellStyle name="Pattern 2 6 2 3" xfId="37553"/>
    <cellStyle name="Pattern 2 6 2 3 2" xfId="37554"/>
    <cellStyle name="Pattern 2 6 2 4" xfId="37555"/>
    <cellStyle name="Pattern 2 6 2 4 2" xfId="37556"/>
    <cellStyle name="Pattern 2 6 2 5" xfId="37557"/>
    <cellStyle name="Pattern 2 6 2 5 2" xfId="37558"/>
    <cellStyle name="Pattern 2 6 2 6" xfId="37559"/>
    <cellStyle name="Pattern 2 6 2 6 2" xfId="37560"/>
    <cellStyle name="Pattern 2 6 2 7" xfId="37561"/>
    <cellStyle name="Pattern 2 6 20" xfId="37562"/>
    <cellStyle name="Pattern 2 6 20 2" xfId="37563"/>
    <cellStyle name="Pattern 2 6 21" xfId="37564"/>
    <cellStyle name="Pattern 2 6 21 2" xfId="37565"/>
    <cellStyle name="Pattern 2 6 22" xfId="37566"/>
    <cellStyle name="Pattern 2 6 22 2" xfId="37567"/>
    <cellStyle name="Pattern 2 6 23" xfId="37568"/>
    <cellStyle name="Pattern 2 6 23 2" xfId="37569"/>
    <cellStyle name="Pattern 2 6 24" xfId="37570"/>
    <cellStyle name="Pattern 2 6 24 2" xfId="37571"/>
    <cellStyle name="Pattern 2 6 25" xfId="37572"/>
    <cellStyle name="Pattern 2 6 25 2" xfId="37573"/>
    <cellStyle name="Pattern 2 6 26" xfId="37574"/>
    <cellStyle name="Pattern 2 6 26 2" xfId="37575"/>
    <cellStyle name="Pattern 2 6 27" xfId="37576"/>
    <cellStyle name="Pattern 2 6 27 2" xfId="37577"/>
    <cellStyle name="Pattern 2 6 28" xfId="37578"/>
    <cellStyle name="Pattern 2 6 28 2" xfId="37579"/>
    <cellStyle name="Pattern 2 6 29" xfId="37580"/>
    <cellStyle name="Pattern 2 6 29 2" xfId="37581"/>
    <cellStyle name="Pattern 2 6 3" xfId="37582"/>
    <cellStyle name="Pattern 2 6 3 2" xfId="37583"/>
    <cellStyle name="Pattern 2 6 3 2 2" xfId="37584"/>
    <cellStyle name="Pattern 2 6 3 3" xfId="37585"/>
    <cellStyle name="Pattern 2 6 3 3 2" xfId="37586"/>
    <cellStyle name="Pattern 2 6 3 4" xfId="37587"/>
    <cellStyle name="Pattern 2 6 3 4 2" xfId="37588"/>
    <cellStyle name="Pattern 2 6 3 5" xfId="37589"/>
    <cellStyle name="Pattern 2 6 3 5 2" xfId="37590"/>
    <cellStyle name="Pattern 2 6 3 6" xfId="37591"/>
    <cellStyle name="Pattern 2 6 3 6 2" xfId="37592"/>
    <cellStyle name="Pattern 2 6 3 7" xfId="37593"/>
    <cellStyle name="Pattern 2 6 30" xfId="37594"/>
    <cellStyle name="Pattern 2 6 30 2" xfId="37595"/>
    <cellStyle name="Pattern 2 6 31" xfId="37596"/>
    <cellStyle name="Pattern 2 6 31 2" xfId="37597"/>
    <cellStyle name="Pattern 2 6 32" xfId="37598"/>
    <cellStyle name="Pattern 2 6 32 2" xfId="37599"/>
    <cellStyle name="Pattern 2 6 33" xfId="37600"/>
    <cellStyle name="Pattern 2 6 34" xfId="37601"/>
    <cellStyle name="Pattern 2 6 35" xfId="37602"/>
    <cellStyle name="Pattern 2 6 36" xfId="37603"/>
    <cellStyle name="Pattern 2 6 37" xfId="37604"/>
    <cellStyle name="Pattern 2 6 4" xfId="37605"/>
    <cellStyle name="Pattern 2 6 4 2" xfId="37606"/>
    <cellStyle name="Pattern 2 6 5" xfId="37607"/>
    <cellStyle name="Pattern 2 6 5 2" xfId="37608"/>
    <cellStyle name="Pattern 2 6 6" xfId="37609"/>
    <cellStyle name="Pattern 2 6 6 2" xfId="37610"/>
    <cellStyle name="Pattern 2 6 7" xfId="37611"/>
    <cellStyle name="Pattern 2 6 7 2" xfId="37612"/>
    <cellStyle name="Pattern 2 6 8" xfId="37613"/>
    <cellStyle name="Pattern 2 6 8 2" xfId="37614"/>
    <cellStyle name="Pattern 2 6 9" xfId="37615"/>
    <cellStyle name="Pattern 2 6 9 2" xfId="37616"/>
    <cellStyle name="Pattern 2 7" xfId="37617"/>
    <cellStyle name="Pattern 2 7 10" xfId="37618"/>
    <cellStyle name="Pattern 2 7 10 2" xfId="37619"/>
    <cellStyle name="Pattern 2 7 11" xfId="37620"/>
    <cellStyle name="Pattern 2 7 11 2" xfId="37621"/>
    <cellStyle name="Pattern 2 7 12" xfId="37622"/>
    <cellStyle name="Pattern 2 7 12 2" xfId="37623"/>
    <cellStyle name="Pattern 2 7 13" xfId="37624"/>
    <cellStyle name="Pattern 2 7 13 2" xfId="37625"/>
    <cellStyle name="Pattern 2 7 14" xfId="37626"/>
    <cellStyle name="Pattern 2 7 14 2" xfId="37627"/>
    <cellStyle name="Pattern 2 7 15" xfId="37628"/>
    <cellStyle name="Pattern 2 7 15 2" xfId="37629"/>
    <cellStyle name="Pattern 2 7 16" xfId="37630"/>
    <cellStyle name="Pattern 2 7 16 2" xfId="37631"/>
    <cellStyle name="Pattern 2 7 17" xfId="37632"/>
    <cellStyle name="Pattern 2 7 17 2" xfId="37633"/>
    <cellStyle name="Pattern 2 7 18" xfId="37634"/>
    <cellStyle name="Pattern 2 7 18 2" xfId="37635"/>
    <cellStyle name="Pattern 2 7 19" xfId="37636"/>
    <cellStyle name="Pattern 2 7 19 2" xfId="37637"/>
    <cellStyle name="Pattern 2 7 2" xfId="37638"/>
    <cellStyle name="Pattern 2 7 2 2" xfId="37639"/>
    <cellStyle name="Pattern 2 7 2 2 2" xfId="37640"/>
    <cellStyle name="Pattern 2 7 2 3" xfId="37641"/>
    <cellStyle name="Pattern 2 7 2 3 2" xfId="37642"/>
    <cellStyle name="Pattern 2 7 2 4" xfId="37643"/>
    <cellStyle name="Pattern 2 7 2 4 2" xfId="37644"/>
    <cellStyle name="Pattern 2 7 2 5" xfId="37645"/>
    <cellStyle name="Pattern 2 7 2 5 2" xfId="37646"/>
    <cellStyle name="Pattern 2 7 2 6" xfId="37647"/>
    <cellStyle name="Pattern 2 7 2 6 2" xfId="37648"/>
    <cellStyle name="Pattern 2 7 2 7" xfId="37649"/>
    <cellStyle name="Pattern 2 7 20" xfId="37650"/>
    <cellStyle name="Pattern 2 7 20 2" xfId="37651"/>
    <cellStyle name="Pattern 2 7 21" xfId="37652"/>
    <cellStyle name="Pattern 2 7 21 2" xfId="37653"/>
    <cellStyle name="Pattern 2 7 22" xfId="37654"/>
    <cellStyle name="Pattern 2 7 22 2" xfId="37655"/>
    <cellStyle name="Pattern 2 7 23" xfId="37656"/>
    <cellStyle name="Pattern 2 7 23 2" xfId="37657"/>
    <cellStyle name="Pattern 2 7 24" xfId="37658"/>
    <cellStyle name="Pattern 2 7 24 2" xfId="37659"/>
    <cellStyle name="Pattern 2 7 25" xfId="37660"/>
    <cellStyle name="Pattern 2 7 25 2" xfId="37661"/>
    <cellStyle name="Pattern 2 7 26" xfId="37662"/>
    <cellStyle name="Pattern 2 7 26 2" xfId="37663"/>
    <cellStyle name="Pattern 2 7 27" xfId="37664"/>
    <cellStyle name="Pattern 2 7 27 2" xfId="37665"/>
    <cellStyle name="Pattern 2 7 28" xfId="37666"/>
    <cellStyle name="Pattern 2 7 28 2" xfId="37667"/>
    <cellStyle name="Pattern 2 7 29" xfId="37668"/>
    <cellStyle name="Pattern 2 7 29 2" xfId="37669"/>
    <cellStyle name="Pattern 2 7 3" xfId="37670"/>
    <cellStyle name="Pattern 2 7 3 2" xfId="37671"/>
    <cellStyle name="Pattern 2 7 3 2 2" xfId="37672"/>
    <cellStyle name="Pattern 2 7 3 3" xfId="37673"/>
    <cellStyle name="Pattern 2 7 3 3 2" xfId="37674"/>
    <cellStyle name="Pattern 2 7 3 4" xfId="37675"/>
    <cellStyle name="Pattern 2 7 3 4 2" xfId="37676"/>
    <cellStyle name="Pattern 2 7 3 5" xfId="37677"/>
    <cellStyle name="Pattern 2 7 3 5 2" xfId="37678"/>
    <cellStyle name="Pattern 2 7 3 6" xfId="37679"/>
    <cellStyle name="Pattern 2 7 3 6 2" xfId="37680"/>
    <cellStyle name="Pattern 2 7 3 7" xfId="37681"/>
    <cellStyle name="Pattern 2 7 30" xfId="37682"/>
    <cellStyle name="Pattern 2 7 30 2" xfId="37683"/>
    <cellStyle name="Pattern 2 7 31" xfId="37684"/>
    <cellStyle name="Pattern 2 7 31 2" xfId="37685"/>
    <cellStyle name="Pattern 2 7 32" xfId="37686"/>
    <cellStyle name="Pattern 2 7 32 2" xfId="37687"/>
    <cellStyle name="Pattern 2 7 33" xfId="37688"/>
    <cellStyle name="Pattern 2 7 34" xfId="37689"/>
    <cellStyle name="Pattern 2 7 35" xfId="37690"/>
    <cellStyle name="Pattern 2 7 36" xfId="37691"/>
    <cellStyle name="Pattern 2 7 37" xfId="37692"/>
    <cellStyle name="Pattern 2 7 4" xfId="37693"/>
    <cellStyle name="Pattern 2 7 4 2" xfId="37694"/>
    <cellStyle name="Pattern 2 7 5" xfId="37695"/>
    <cellStyle name="Pattern 2 7 5 2" xfId="37696"/>
    <cellStyle name="Pattern 2 7 6" xfId="37697"/>
    <cellStyle name="Pattern 2 7 6 2" xfId="37698"/>
    <cellStyle name="Pattern 2 7 7" xfId="37699"/>
    <cellStyle name="Pattern 2 7 7 2" xfId="37700"/>
    <cellStyle name="Pattern 2 7 8" xfId="37701"/>
    <cellStyle name="Pattern 2 7 8 2" xfId="37702"/>
    <cellStyle name="Pattern 2 7 9" xfId="37703"/>
    <cellStyle name="Pattern 2 7 9 2" xfId="37704"/>
    <cellStyle name="Pattern 2 8" xfId="37705"/>
    <cellStyle name="Pattern 2 8 10" xfId="37706"/>
    <cellStyle name="Pattern 2 8 10 2" xfId="37707"/>
    <cellStyle name="Pattern 2 8 11" xfId="37708"/>
    <cellStyle name="Pattern 2 8 11 2" xfId="37709"/>
    <cellStyle name="Pattern 2 8 12" xfId="37710"/>
    <cellStyle name="Pattern 2 8 12 2" xfId="37711"/>
    <cellStyle name="Pattern 2 8 13" xfId="37712"/>
    <cellStyle name="Pattern 2 8 13 2" xfId="37713"/>
    <cellStyle name="Pattern 2 8 14" xfId="37714"/>
    <cellStyle name="Pattern 2 8 14 2" xfId="37715"/>
    <cellStyle name="Pattern 2 8 15" xfId="37716"/>
    <cellStyle name="Pattern 2 8 15 2" xfId="37717"/>
    <cellStyle name="Pattern 2 8 16" xfId="37718"/>
    <cellStyle name="Pattern 2 8 16 2" xfId="37719"/>
    <cellStyle name="Pattern 2 8 17" xfId="37720"/>
    <cellStyle name="Pattern 2 8 17 2" xfId="37721"/>
    <cellStyle name="Pattern 2 8 18" xfId="37722"/>
    <cellStyle name="Pattern 2 8 18 2" xfId="37723"/>
    <cellStyle name="Pattern 2 8 19" xfId="37724"/>
    <cellStyle name="Pattern 2 8 19 2" xfId="37725"/>
    <cellStyle name="Pattern 2 8 2" xfId="37726"/>
    <cellStyle name="Pattern 2 8 2 2" xfId="37727"/>
    <cellStyle name="Pattern 2 8 2 2 2" xfId="37728"/>
    <cellStyle name="Pattern 2 8 2 3" xfId="37729"/>
    <cellStyle name="Pattern 2 8 2 3 2" xfId="37730"/>
    <cellStyle name="Pattern 2 8 2 4" xfId="37731"/>
    <cellStyle name="Pattern 2 8 2 4 2" xfId="37732"/>
    <cellStyle name="Pattern 2 8 2 5" xfId="37733"/>
    <cellStyle name="Pattern 2 8 2 5 2" xfId="37734"/>
    <cellStyle name="Pattern 2 8 2 6" xfId="37735"/>
    <cellStyle name="Pattern 2 8 2 6 2" xfId="37736"/>
    <cellStyle name="Pattern 2 8 2 7" xfId="37737"/>
    <cellStyle name="Pattern 2 8 20" xfId="37738"/>
    <cellStyle name="Pattern 2 8 20 2" xfId="37739"/>
    <cellStyle name="Pattern 2 8 21" xfId="37740"/>
    <cellStyle name="Pattern 2 8 21 2" xfId="37741"/>
    <cellStyle name="Pattern 2 8 22" xfId="37742"/>
    <cellStyle name="Pattern 2 8 22 2" xfId="37743"/>
    <cellStyle name="Pattern 2 8 23" xfId="37744"/>
    <cellStyle name="Pattern 2 8 23 2" xfId="37745"/>
    <cellStyle name="Pattern 2 8 24" xfId="37746"/>
    <cellStyle name="Pattern 2 8 24 2" xfId="37747"/>
    <cellStyle name="Pattern 2 8 25" xfId="37748"/>
    <cellStyle name="Pattern 2 8 25 2" xfId="37749"/>
    <cellStyle name="Pattern 2 8 26" xfId="37750"/>
    <cellStyle name="Pattern 2 8 26 2" xfId="37751"/>
    <cellStyle name="Pattern 2 8 27" xfId="37752"/>
    <cellStyle name="Pattern 2 8 27 2" xfId="37753"/>
    <cellStyle name="Pattern 2 8 28" xfId="37754"/>
    <cellStyle name="Pattern 2 8 28 2" xfId="37755"/>
    <cellStyle name="Pattern 2 8 29" xfId="37756"/>
    <cellStyle name="Pattern 2 8 29 2" xfId="37757"/>
    <cellStyle name="Pattern 2 8 3" xfId="37758"/>
    <cellStyle name="Pattern 2 8 3 2" xfId="37759"/>
    <cellStyle name="Pattern 2 8 3 2 2" xfId="37760"/>
    <cellStyle name="Pattern 2 8 3 3" xfId="37761"/>
    <cellStyle name="Pattern 2 8 3 3 2" xfId="37762"/>
    <cellStyle name="Pattern 2 8 3 4" xfId="37763"/>
    <cellStyle name="Pattern 2 8 3 4 2" xfId="37764"/>
    <cellStyle name="Pattern 2 8 3 5" xfId="37765"/>
    <cellStyle name="Pattern 2 8 3 5 2" xfId="37766"/>
    <cellStyle name="Pattern 2 8 3 6" xfId="37767"/>
    <cellStyle name="Pattern 2 8 3 6 2" xfId="37768"/>
    <cellStyle name="Pattern 2 8 3 7" xfId="37769"/>
    <cellStyle name="Pattern 2 8 30" xfId="37770"/>
    <cellStyle name="Pattern 2 8 30 2" xfId="37771"/>
    <cellStyle name="Pattern 2 8 31" xfId="37772"/>
    <cellStyle name="Pattern 2 8 31 2" xfId="37773"/>
    <cellStyle name="Pattern 2 8 32" xfId="37774"/>
    <cellStyle name="Pattern 2 8 32 2" xfId="37775"/>
    <cellStyle name="Pattern 2 8 33" xfId="37776"/>
    <cellStyle name="Pattern 2 8 34" xfId="37777"/>
    <cellStyle name="Pattern 2 8 35" xfId="37778"/>
    <cellStyle name="Pattern 2 8 36" xfId="37779"/>
    <cellStyle name="Pattern 2 8 37" xfId="37780"/>
    <cellStyle name="Pattern 2 8 4" xfId="37781"/>
    <cellStyle name="Pattern 2 8 4 2" xfId="37782"/>
    <cellStyle name="Pattern 2 8 5" xfId="37783"/>
    <cellStyle name="Pattern 2 8 5 2" xfId="37784"/>
    <cellStyle name="Pattern 2 8 6" xfId="37785"/>
    <cellStyle name="Pattern 2 8 6 2" xfId="37786"/>
    <cellStyle name="Pattern 2 8 7" xfId="37787"/>
    <cellStyle name="Pattern 2 8 7 2" xfId="37788"/>
    <cellStyle name="Pattern 2 8 8" xfId="37789"/>
    <cellStyle name="Pattern 2 8 8 2" xfId="37790"/>
    <cellStyle name="Pattern 2 8 9" xfId="37791"/>
    <cellStyle name="Pattern 2 8 9 2" xfId="37792"/>
    <cellStyle name="Pattern 2 9" xfId="37793"/>
    <cellStyle name="Pattern 2 9 10" xfId="37794"/>
    <cellStyle name="Pattern 2 9 10 2" xfId="37795"/>
    <cellStyle name="Pattern 2 9 11" xfId="37796"/>
    <cellStyle name="Pattern 2 9 11 2" xfId="37797"/>
    <cellStyle name="Pattern 2 9 12" xfId="37798"/>
    <cellStyle name="Pattern 2 9 12 2" xfId="37799"/>
    <cellStyle name="Pattern 2 9 13" xfId="37800"/>
    <cellStyle name="Pattern 2 9 13 2" xfId="37801"/>
    <cellStyle name="Pattern 2 9 14" xfId="37802"/>
    <cellStyle name="Pattern 2 9 14 2" xfId="37803"/>
    <cellStyle name="Pattern 2 9 15" xfId="37804"/>
    <cellStyle name="Pattern 2 9 15 2" xfId="37805"/>
    <cellStyle name="Pattern 2 9 16" xfId="37806"/>
    <cellStyle name="Pattern 2 9 16 2" xfId="37807"/>
    <cellStyle name="Pattern 2 9 17" xfId="37808"/>
    <cellStyle name="Pattern 2 9 17 2" xfId="37809"/>
    <cellStyle name="Pattern 2 9 18" xfId="37810"/>
    <cellStyle name="Pattern 2 9 18 2" xfId="37811"/>
    <cellStyle name="Pattern 2 9 19" xfId="37812"/>
    <cellStyle name="Pattern 2 9 19 2" xfId="37813"/>
    <cellStyle name="Pattern 2 9 2" xfId="37814"/>
    <cellStyle name="Pattern 2 9 2 2" xfId="37815"/>
    <cellStyle name="Pattern 2 9 2 2 2" xfId="37816"/>
    <cellStyle name="Pattern 2 9 2 3" xfId="37817"/>
    <cellStyle name="Pattern 2 9 2 3 2" xfId="37818"/>
    <cellStyle name="Pattern 2 9 2 4" xfId="37819"/>
    <cellStyle name="Pattern 2 9 2 4 2" xfId="37820"/>
    <cellStyle name="Pattern 2 9 2 5" xfId="37821"/>
    <cellStyle name="Pattern 2 9 2 5 2" xfId="37822"/>
    <cellStyle name="Pattern 2 9 2 6" xfId="37823"/>
    <cellStyle name="Pattern 2 9 2 6 2" xfId="37824"/>
    <cellStyle name="Pattern 2 9 2 7" xfId="37825"/>
    <cellStyle name="Pattern 2 9 20" xfId="37826"/>
    <cellStyle name="Pattern 2 9 20 2" xfId="37827"/>
    <cellStyle name="Pattern 2 9 21" xfId="37828"/>
    <cellStyle name="Pattern 2 9 21 2" xfId="37829"/>
    <cellStyle name="Pattern 2 9 22" xfId="37830"/>
    <cellStyle name="Pattern 2 9 22 2" xfId="37831"/>
    <cellStyle name="Pattern 2 9 23" xfId="37832"/>
    <cellStyle name="Pattern 2 9 23 2" xfId="37833"/>
    <cellStyle name="Pattern 2 9 24" xfId="37834"/>
    <cellStyle name="Pattern 2 9 24 2" xfId="37835"/>
    <cellStyle name="Pattern 2 9 25" xfId="37836"/>
    <cellStyle name="Pattern 2 9 25 2" xfId="37837"/>
    <cellStyle name="Pattern 2 9 26" xfId="37838"/>
    <cellStyle name="Pattern 2 9 26 2" xfId="37839"/>
    <cellStyle name="Pattern 2 9 27" xfId="37840"/>
    <cellStyle name="Pattern 2 9 27 2" xfId="37841"/>
    <cellStyle name="Pattern 2 9 28" xfId="37842"/>
    <cellStyle name="Pattern 2 9 28 2" xfId="37843"/>
    <cellStyle name="Pattern 2 9 29" xfId="37844"/>
    <cellStyle name="Pattern 2 9 29 2" xfId="37845"/>
    <cellStyle name="Pattern 2 9 3" xfId="37846"/>
    <cellStyle name="Pattern 2 9 3 2" xfId="37847"/>
    <cellStyle name="Pattern 2 9 3 2 2" xfId="37848"/>
    <cellStyle name="Pattern 2 9 3 3" xfId="37849"/>
    <cellStyle name="Pattern 2 9 3 3 2" xfId="37850"/>
    <cellStyle name="Pattern 2 9 3 4" xfId="37851"/>
    <cellStyle name="Pattern 2 9 3 4 2" xfId="37852"/>
    <cellStyle name="Pattern 2 9 3 5" xfId="37853"/>
    <cellStyle name="Pattern 2 9 3 5 2" xfId="37854"/>
    <cellStyle name="Pattern 2 9 3 6" xfId="37855"/>
    <cellStyle name="Pattern 2 9 3 6 2" xfId="37856"/>
    <cellStyle name="Pattern 2 9 3 7" xfId="37857"/>
    <cellStyle name="Pattern 2 9 30" xfId="37858"/>
    <cellStyle name="Pattern 2 9 30 2" xfId="37859"/>
    <cellStyle name="Pattern 2 9 31" xfId="37860"/>
    <cellStyle name="Pattern 2 9 31 2" xfId="37861"/>
    <cellStyle name="Pattern 2 9 32" xfId="37862"/>
    <cellStyle name="Pattern 2 9 32 2" xfId="37863"/>
    <cellStyle name="Pattern 2 9 33" xfId="37864"/>
    <cellStyle name="Pattern 2 9 34" xfId="37865"/>
    <cellStyle name="Pattern 2 9 35" xfId="37866"/>
    <cellStyle name="Pattern 2 9 36" xfId="37867"/>
    <cellStyle name="Pattern 2 9 37" xfId="37868"/>
    <cellStyle name="Pattern 2 9 4" xfId="37869"/>
    <cellStyle name="Pattern 2 9 4 2" xfId="37870"/>
    <cellStyle name="Pattern 2 9 5" xfId="37871"/>
    <cellStyle name="Pattern 2 9 5 2" xfId="37872"/>
    <cellStyle name="Pattern 2 9 6" xfId="37873"/>
    <cellStyle name="Pattern 2 9 6 2" xfId="37874"/>
    <cellStyle name="Pattern 2 9 7" xfId="37875"/>
    <cellStyle name="Pattern 2 9 7 2" xfId="37876"/>
    <cellStyle name="Pattern 2 9 8" xfId="37877"/>
    <cellStyle name="Pattern 2 9 8 2" xfId="37878"/>
    <cellStyle name="Pattern 2 9 9" xfId="37879"/>
    <cellStyle name="Pattern 2 9 9 2" xfId="37880"/>
    <cellStyle name="Pattern 20" xfId="37881"/>
    <cellStyle name="Pattern 20 2" xfId="37882"/>
    <cellStyle name="Pattern 21" xfId="37883"/>
    <cellStyle name="Pattern 21 2" xfId="37884"/>
    <cellStyle name="Pattern 22" xfId="37885"/>
    <cellStyle name="Pattern 22 2" xfId="37886"/>
    <cellStyle name="Pattern 23" xfId="37887"/>
    <cellStyle name="Pattern 23 2" xfId="37888"/>
    <cellStyle name="Pattern 24" xfId="37889"/>
    <cellStyle name="Pattern 24 2" xfId="37890"/>
    <cellStyle name="Pattern 25" xfId="37891"/>
    <cellStyle name="Pattern 26" xfId="37892"/>
    <cellStyle name="Pattern 27" xfId="53835"/>
    <cellStyle name="Pattern 3" xfId="37893"/>
    <cellStyle name="Pattern 3 10" xfId="37894"/>
    <cellStyle name="Pattern 3 10 10" xfId="37895"/>
    <cellStyle name="Pattern 3 10 10 2" xfId="37896"/>
    <cellStyle name="Pattern 3 10 11" xfId="37897"/>
    <cellStyle name="Pattern 3 10 11 2" xfId="37898"/>
    <cellStyle name="Pattern 3 10 12" xfId="37899"/>
    <cellStyle name="Pattern 3 10 12 2" xfId="37900"/>
    <cellStyle name="Pattern 3 10 13" xfId="37901"/>
    <cellStyle name="Pattern 3 10 13 2" xfId="37902"/>
    <cellStyle name="Pattern 3 10 14" xfId="37903"/>
    <cellStyle name="Pattern 3 10 14 2" xfId="37904"/>
    <cellStyle name="Pattern 3 10 15" xfId="37905"/>
    <cellStyle name="Pattern 3 10 15 2" xfId="37906"/>
    <cellStyle name="Pattern 3 10 16" xfId="37907"/>
    <cellStyle name="Pattern 3 10 16 2" xfId="37908"/>
    <cellStyle name="Pattern 3 10 17" xfId="37909"/>
    <cellStyle name="Pattern 3 10 17 2" xfId="37910"/>
    <cellStyle name="Pattern 3 10 18" xfId="37911"/>
    <cellStyle name="Pattern 3 10 18 2" xfId="37912"/>
    <cellStyle name="Pattern 3 10 19" xfId="37913"/>
    <cellStyle name="Pattern 3 10 19 2" xfId="37914"/>
    <cellStyle name="Pattern 3 10 2" xfId="37915"/>
    <cellStyle name="Pattern 3 10 2 2" xfId="37916"/>
    <cellStyle name="Pattern 3 10 2 2 2" xfId="37917"/>
    <cellStyle name="Pattern 3 10 2 3" xfId="37918"/>
    <cellStyle name="Pattern 3 10 2 3 2" xfId="37919"/>
    <cellStyle name="Pattern 3 10 2 4" xfId="37920"/>
    <cellStyle name="Pattern 3 10 2 4 2" xfId="37921"/>
    <cellStyle name="Pattern 3 10 2 5" xfId="37922"/>
    <cellStyle name="Pattern 3 10 2 5 2" xfId="37923"/>
    <cellStyle name="Pattern 3 10 2 6" xfId="37924"/>
    <cellStyle name="Pattern 3 10 2 6 2" xfId="37925"/>
    <cellStyle name="Pattern 3 10 2 7" xfId="37926"/>
    <cellStyle name="Pattern 3 10 20" xfId="37927"/>
    <cellStyle name="Pattern 3 10 20 2" xfId="37928"/>
    <cellStyle name="Pattern 3 10 21" xfId="37929"/>
    <cellStyle name="Pattern 3 10 21 2" xfId="37930"/>
    <cellStyle name="Pattern 3 10 22" xfId="37931"/>
    <cellStyle name="Pattern 3 10 22 2" xfId="37932"/>
    <cellStyle name="Pattern 3 10 23" xfId="37933"/>
    <cellStyle name="Pattern 3 10 23 2" xfId="37934"/>
    <cellStyle name="Pattern 3 10 24" xfId="37935"/>
    <cellStyle name="Pattern 3 10 24 2" xfId="37936"/>
    <cellStyle name="Pattern 3 10 25" xfId="37937"/>
    <cellStyle name="Pattern 3 10 25 2" xfId="37938"/>
    <cellStyle name="Pattern 3 10 26" xfId="37939"/>
    <cellStyle name="Pattern 3 10 26 2" xfId="37940"/>
    <cellStyle name="Pattern 3 10 27" xfId="37941"/>
    <cellStyle name="Pattern 3 10 27 2" xfId="37942"/>
    <cellStyle name="Pattern 3 10 28" xfId="37943"/>
    <cellStyle name="Pattern 3 10 28 2" xfId="37944"/>
    <cellStyle name="Pattern 3 10 29" xfId="37945"/>
    <cellStyle name="Pattern 3 10 29 2" xfId="37946"/>
    <cellStyle name="Pattern 3 10 3" xfId="37947"/>
    <cellStyle name="Pattern 3 10 3 2" xfId="37948"/>
    <cellStyle name="Pattern 3 10 3 2 2" xfId="37949"/>
    <cellStyle name="Pattern 3 10 3 3" xfId="37950"/>
    <cellStyle name="Pattern 3 10 3 3 2" xfId="37951"/>
    <cellStyle name="Pattern 3 10 3 4" xfId="37952"/>
    <cellStyle name="Pattern 3 10 3 4 2" xfId="37953"/>
    <cellStyle name="Pattern 3 10 3 5" xfId="37954"/>
    <cellStyle name="Pattern 3 10 3 5 2" xfId="37955"/>
    <cellStyle name="Pattern 3 10 3 6" xfId="37956"/>
    <cellStyle name="Pattern 3 10 3 6 2" xfId="37957"/>
    <cellStyle name="Pattern 3 10 3 7" xfId="37958"/>
    <cellStyle name="Pattern 3 10 30" xfId="37959"/>
    <cellStyle name="Pattern 3 10 30 2" xfId="37960"/>
    <cellStyle name="Pattern 3 10 31" xfId="37961"/>
    <cellStyle name="Pattern 3 10 31 2" xfId="37962"/>
    <cellStyle name="Pattern 3 10 32" xfId="37963"/>
    <cellStyle name="Pattern 3 10 32 2" xfId="37964"/>
    <cellStyle name="Pattern 3 10 33" xfId="37965"/>
    <cellStyle name="Pattern 3 10 34" xfId="37966"/>
    <cellStyle name="Pattern 3 10 35" xfId="37967"/>
    <cellStyle name="Pattern 3 10 36" xfId="37968"/>
    <cellStyle name="Pattern 3 10 37" xfId="37969"/>
    <cellStyle name="Pattern 3 10 4" xfId="37970"/>
    <cellStyle name="Pattern 3 10 4 2" xfId="37971"/>
    <cellStyle name="Pattern 3 10 5" xfId="37972"/>
    <cellStyle name="Pattern 3 10 5 2" xfId="37973"/>
    <cellStyle name="Pattern 3 10 6" xfId="37974"/>
    <cellStyle name="Pattern 3 10 6 2" xfId="37975"/>
    <cellStyle name="Pattern 3 10 7" xfId="37976"/>
    <cellStyle name="Pattern 3 10 7 2" xfId="37977"/>
    <cellStyle name="Pattern 3 10 8" xfId="37978"/>
    <cellStyle name="Pattern 3 10 8 2" xfId="37979"/>
    <cellStyle name="Pattern 3 10 9" xfId="37980"/>
    <cellStyle name="Pattern 3 10 9 2" xfId="37981"/>
    <cellStyle name="Pattern 3 11" xfId="37982"/>
    <cellStyle name="Pattern 3 11 10" xfId="37983"/>
    <cellStyle name="Pattern 3 11 10 2" xfId="37984"/>
    <cellStyle name="Pattern 3 11 11" xfId="37985"/>
    <cellStyle name="Pattern 3 11 11 2" xfId="37986"/>
    <cellStyle name="Pattern 3 11 12" xfId="37987"/>
    <cellStyle name="Pattern 3 11 12 2" xfId="37988"/>
    <cellStyle name="Pattern 3 11 13" xfId="37989"/>
    <cellStyle name="Pattern 3 11 13 2" xfId="37990"/>
    <cellStyle name="Pattern 3 11 14" xfId="37991"/>
    <cellStyle name="Pattern 3 11 14 2" xfId="37992"/>
    <cellStyle name="Pattern 3 11 15" xfId="37993"/>
    <cellStyle name="Pattern 3 11 15 2" xfId="37994"/>
    <cellStyle name="Pattern 3 11 16" xfId="37995"/>
    <cellStyle name="Pattern 3 11 16 2" xfId="37996"/>
    <cellStyle name="Pattern 3 11 17" xfId="37997"/>
    <cellStyle name="Pattern 3 11 17 2" xfId="37998"/>
    <cellStyle name="Pattern 3 11 18" xfId="37999"/>
    <cellStyle name="Pattern 3 11 18 2" xfId="38000"/>
    <cellStyle name="Pattern 3 11 19" xfId="38001"/>
    <cellStyle name="Pattern 3 11 19 2" xfId="38002"/>
    <cellStyle name="Pattern 3 11 2" xfId="38003"/>
    <cellStyle name="Pattern 3 11 2 2" xfId="38004"/>
    <cellStyle name="Pattern 3 11 2 2 2" xfId="38005"/>
    <cellStyle name="Pattern 3 11 2 3" xfId="38006"/>
    <cellStyle name="Pattern 3 11 2 3 2" xfId="38007"/>
    <cellStyle name="Pattern 3 11 2 4" xfId="38008"/>
    <cellStyle name="Pattern 3 11 2 4 2" xfId="38009"/>
    <cellStyle name="Pattern 3 11 2 5" xfId="38010"/>
    <cellStyle name="Pattern 3 11 2 5 2" xfId="38011"/>
    <cellStyle name="Pattern 3 11 2 6" xfId="38012"/>
    <cellStyle name="Pattern 3 11 2 6 2" xfId="38013"/>
    <cellStyle name="Pattern 3 11 2 7" xfId="38014"/>
    <cellStyle name="Pattern 3 11 20" xfId="38015"/>
    <cellStyle name="Pattern 3 11 20 2" xfId="38016"/>
    <cellStyle name="Pattern 3 11 21" xfId="38017"/>
    <cellStyle name="Pattern 3 11 21 2" xfId="38018"/>
    <cellStyle name="Pattern 3 11 22" xfId="38019"/>
    <cellStyle name="Pattern 3 11 22 2" xfId="38020"/>
    <cellStyle name="Pattern 3 11 23" xfId="38021"/>
    <cellStyle name="Pattern 3 11 23 2" xfId="38022"/>
    <cellStyle name="Pattern 3 11 24" xfId="38023"/>
    <cellStyle name="Pattern 3 11 24 2" xfId="38024"/>
    <cellStyle name="Pattern 3 11 25" xfId="38025"/>
    <cellStyle name="Pattern 3 11 25 2" xfId="38026"/>
    <cellStyle name="Pattern 3 11 26" xfId="38027"/>
    <cellStyle name="Pattern 3 11 26 2" xfId="38028"/>
    <cellStyle name="Pattern 3 11 27" xfId="38029"/>
    <cellStyle name="Pattern 3 11 27 2" xfId="38030"/>
    <cellStyle name="Pattern 3 11 28" xfId="38031"/>
    <cellStyle name="Pattern 3 11 28 2" xfId="38032"/>
    <cellStyle name="Pattern 3 11 29" xfId="38033"/>
    <cellStyle name="Pattern 3 11 29 2" xfId="38034"/>
    <cellStyle name="Pattern 3 11 3" xfId="38035"/>
    <cellStyle name="Pattern 3 11 3 2" xfId="38036"/>
    <cellStyle name="Pattern 3 11 3 2 2" xfId="38037"/>
    <cellStyle name="Pattern 3 11 3 3" xfId="38038"/>
    <cellStyle name="Pattern 3 11 3 3 2" xfId="38039"/>
    <cellStyle name="Pattern 3 11 3 4" xfId="38040"/>
    <cellStyle name="Pattern 3 11 3 4 2" xfId="38041"/>
    <cellStyle name="Pattern 3 11 3 5" xfId="38042"/>
    <cellStyle name="Pattern 3 11 3 5 2" xfId="38043"/>
    <cellStyle name="Pattern 3 11 3 6" xfId="38044"/>
    <cellStyle name="Pattern 3 11 3 6 2" xfId="38045"/>
    <cellStyle name="Pattern 3 11 3 7" xfId="38046"/>
    <cellStyle name="Pattern 3 11 30" xfId="38047"/>
    <cellStyle name="Pattern 3 11 30 2" xfId="38048"/>
    <cellStyle name="Pattern 3 11 31" xfId="38049"/>
    <cellStyle name="Pattern 3 11 31 2" xfId="38050"/>
    <cellStyle name="Pattern 3 11 32" xfId="38051"/>
    <cellStyle name="Pattern 3 11 32 2" xfId="38052"/>
    <cellStyle name="Pattern 3 11 33" xfId="38053"/>
    <cellStyle name="Pattern 3 11 34" xfId="38054"/>
    <cellStyle name="Pattern 3 11 35" xfId="38055"/>
    <cellStyle name="Pattern 3 11 36" xfId="38056"/>
    <cellStyle name="Pattern 3 11 37" xfId="38057"/>
    <cellStyle name="Pattern 3 11 4" xfId="38058"/>
    <cellStyle name="Pattern 3 11 4 2" xfId="38059"/>
    <cellStyle name="Pattern 3 11 5" xfId="38060"/>
    <cellStyle name="Pattern 3 11 5 2" xfId="38061"/>
    <cellStyle name="Pattern 3 11 6" xfId="38062"/>
    <cellStyle name="Pattern 3 11 6 2" xfId="38063"/>
    <cellStyle name="Pattern 3 11 7" xfId="38064"/>
    <cellStyle name="Pattern 3 11 7 2" xfId="38065"/>
    <cellStyle name="Pattern 3 11 8" xfId="38066"/>
    <cellStyle name="Pattern 3 11 8 2" xfId="38067"/>
    <cellStyle name="Pattern 3 11 9" xfId="38068"/>
    <cellStyle name="Pattern 3 11 9 2" xfId="38069"/>
    <cellStyle name="Pattern 3 12" xfId="38070"/>
    <cellStyle name="Pattern 3 12 2" xfId="38071"/>
    <cellStyle name="Pattern 3 13" xfId="38072"/>
    <cellStyle name="Pattern 3 13 2" xfId="38073"/>
    <cellStyle name="Pattern 3 14" xfId="38074"/>
    <cellStyle name="Pattern 3 14 2" xfId="38075"/>
    <cellStyle name="Pattern 3 15" xfId="38076"/>
    <cellStyle name="Pattern 3 15 2" xfId="38077"/>
    <cellStyle name="Pattern 3 16" xfId="38078"/>
    <cellStyle name="Pattern 3 16 2" xfId="38079"/>
    <cellStyle name="Pattern 3 17" xfId="38080"/>
    <cellStyle name="Pattern 3 17 2" xfId="38081"/>
    <cellStyle name="Pattern 3 18" xfId="38082"/>
    <cellStyle name="Pattern 3 18 2" xfId="38083"/>
    <cellStyle name="Pattern 3 19" xfId="38084"/>
    <cellStyle name="Pattern 3 19 2" xfId="38085"/>
    <cellStyle name="Pattern 3 2" xfId="38086"/>
    <cellStyle name="Pattern 3 2 10" xfId="38087"/>
    <cellStyle name="Pattern 3 2 10 2" xfId="38088"/>
    <cellStyle name="Pattern 3 2 11" xfId="38089"/>
    <cellStyle name="Pattern 3 2 11 2" xfId="38090"/>
    <cellStyle name="Pattern 3 2 12" xfId="38091"/>
    <cellStyle name="Pattern 3 2 12 2" xfId="38092"/>
    <cellStyle name="Pattern 3 2 13" xfId="38093"/>
    <cellStyle name="Pattern 3 2 13 2" xfId="38094"/>
    <cellStyle name="Pattern 3 2 14" xfId="38095"/>
    <cellStyle name="Pattern 3 2 14 2" xfId="38096"/>
    <cellStyle name="Pattern 3 2 15" xfId="38097"/>
    <cellStyle name="Pattern 3 2 15 2" xfId="38098"/>
    <cellStyle name="Pattern 3 2 16" xfId="38099"/>
    <cellStyle name="Pattern 3 2 16 2" xfId="38100"/>
    <cellStyle name="Pattern 3 2 17" xfId="38101"/>
    <cellStyle name="Pattern 3 2 17 2" xfId="38102"/>
    <cellStyle name="Pattern 3 2 18" xfId="38103"/>
    <cellStyle name="Pattern 3 2 18 2" xfId="38104"/>
    <cellStyle name="Pattern 3 2 19" xfId="38105"/>
    <cellStyle name="Pattern 3 2 19 2" xfId="38106"/>
    <cellStyle name="Pattern 3 2 2" xfId="38107"/>
    <cellStyle name="Pattern 3 2 2 2" xfId="38108"/>
    <cellStyle name="Pattern 3 2 2 2 2" xfId="38109"/>
    <cellStyle name="Pattern 3 2 2 3" xfId="38110"/>
    <cellStyle name="Pattern 3 2 2 3 2" xfId="38111"/>
    <cellStyle name="Pattern 3 2 2 4" xfId="38112"/>
    <cellStyle name="Pattern 3 2 2 4 2" xfId="38113"/>
    <cellStyle name="Pattern 3 2 2 5" xfId="38114"/>
    <cellStyle name="Pattern 3 2 2 5 2" xfId="38115"/>
    <cellStyle name="Pattern 3 2 2 6" xfId="38116"/>
    <cellStyle name="Pattern 3 2 2 6 2" xfId="38117"/>
    <cellStyle name="Pattern 3 2 2 7" xfId="38118"/>
    <cellStyle name="Pattern 3 2 2 7 2" xfId="38119"/>
    <cellStyle name="Pattern 3 2 2 8" xfId="38120"/>
    <cellStyle name="Pattern 3 2 20" xfId="38121"/>
    <cellStyle name="Pattern 3 2 20 2" xfId="38122"/>
    <cellStyle name="Pattern 3 2 21" xfId="38123"/>
    <cellStyle name="Pattern 3 2 21 2" xfId="38124"/>
    <cellStyle name="Pattern 3 2 22" xfId="38125"/>
    <cellStyle name="Pattern 3 2 22 2" xfId="38126"/>
    <cellStyle name="Pattern 3 2 23" xfId="38127"/>
    <cellStyle name="Pattern 3 2 23 2" xfId="38128"/>
    <cellStyle name="Pattern 3 2 24" xfId="38129"/>
    <cellStyle name="Pattern 3 2 24 2" xfId="38130"/>
    <cellStyle name="Pattern 3 2 25" xfId="38131"/>
    <cellStyle name="Pattern 3 2 25 2" xfId="38132"/>
    <cellStyle name="Pattern 3 2 26" xfId="38133"/>
    <cellStyle name="Pattern 3 2 26 2" xfId="38134"/>
    <cellStyle name="Pattern 3 2 27" xfId="38135"/>
    <cellStyle name="Pattern 3 2 27 2" xfId="38136"/>
    <cellStyle name="Pattern 3 2 28" xfId="38137"/>
    <cellStyle name="Pattern 3 2 28 2" xfId="38138"/>
    <cellStyle name="Pattern 3 2 29" xfId="38139"/>
    <cellStyle name="Pattern 3 2 29 2" xfId="38140"/>
    <cellStyle name="Pattern 3 2 3" xfId="38141"/>
    <cellStyle name="Pattern 3 2 3 2" xfId="38142"/>
    <cellStyle name="Pattern 3 2 3 2 2" xfId="38143"/>
    <cellStyle name="Pattern 3 2 3 3" xfId="38144"/>
    <cellStyle name="Pattern 3 2 3 3 2" xfId="38145"/>
    <cellStyle name="Pattern 3 2 3 4" xfId="38146"/>
    <cellStyle name="Pattern 3 2 3 4 2" xfId="38147"/>
    <cellStyle name="Pattern 3 2 3 5" xfId="38148"/>
    <cellStyle name="Pattern 3 2 3 5 2" xfId="38149"/>
    <cellStyle name="Pattern 3 2 3 6" xfId="38150"/>
    <cellStyle name="Pattern 3 2 3 6 2" xfId="38151"/>
    <cellStyle name="Pattern 3 2 3 7" xfId="38152"/>
    <cellStyle name="Pattern 3 2 30" xfId="38153"/>
    <cellStyle name="Pattern 3 2 30 2" xfId="38154"/>
    <cellStyle name="Pattern 3 2 31" xfId="38155"/>
    <cellStyle name="Pattern 3 2 31 2" xfId="38156"/>
    <cellStyle name="Pattern 3 2 32" xfId="38157"/>
    <cellStyle name="Pattern 3 2 32 2" xfId="38158"/>
    <cellStyle name="Pattern 3 2 33" xfId="38159"/>
    <cellStyle name="Pattern 3 2 33 2" xfId="38160"/>
    <cellStyle name="Pattern 3 2 34" xfId="38161"/>
    <cellStyle name="Pattern 3 2 35" xfId="38162"/>
    <cellStyle name="Pattern 3 2 36" xfId="38163"/>
    <cellStyle name="Pattern 3 2 37" xfId="38164"/>
    <cellStyle name="Pattern 3 2 38" xfId="38165"/>
    <cellStyle name="Pattern 3 2 4" xfId="38166"/>
    <cellStyle name="Pattern 3 2 4 2" xfId="38167"/>
    <cellStyle name="Pattern 3 2 4 2 2" xfId="38168"/>
    <cellStyle name="Pattern 3 2 4 3" xfId="38169"/>
    <cellStyle name="Pattern 3 2 4 3 2" xfId="38170"/>
    <cellStyle name="Pattern 3 2 4 4" xfId="38171"/>
    <cellStyle name="Pattern 3 2 4 4 2" xfId="38172"/>
    <cellStyle name="Pattern 3 2 4 5" xfId="38173"/>
    <cellStyle name="Pattern 3 2 4 5 2" xfId="38174"/>
    <cellStyle name="Pattern 3 2 4 6" xfId="38175"/>
    <cellStyle name="Pattern 3 2 4 6 2" xfId="38176"/>
    <cellStyle name="Pattern 3 2 4 7" xfId="38177"/>
    <cellStyle name="Pattern 3 2 5" xfId="38178"/>
    <cellStyle name="Pattern 3 2 5 2" xfId="38179"/>
    <cellStyle name="Pattern 3 2 6" xfId="38180"/>
    <cellStyle name="Pattern 3 2 6 2" xfId="38181"/>
    <cellStyle name="Pattern 3 2 7" xfId="38182"/>
    <cellStyle name="Pattern 3 2 7 2" xfId="38183"/>
    <cellStyle name="Pattern 3 2 8" xfId="38184"/>
    <cellStyle name="Pattern 3 2 8 2" xfId="38185"/>
    <cellStyle name="Pattern 3 2 9" xfId="38186"/>
    <cellStyle name="Pattern 3 2 9 2" xfId="38187"/>
    <cellStyle name="Pattern 3 20" xfId="38188"/>
    <cellStyle name="Pattern 3 20 2" xfId="38189"/>
    <cellStyle name="Pattern 3 21" xfId="38190"/>
    <cellStyle name="Pattern 3 21 2" xfId="38191"/>
    <cellStyle name="Pattern 3 22" xfId="38192"/>
    <cellStyle name="Pattern 3 22 2" xfId="38193"/>
    <cellStyle name="Pattern 3 23" xfId="38194"/>
    <cellStyle name="Pattern 3 23 2" xfId="38195"/>
    <cellStyle name="Pattern 3 24" xfId="38196"/>
    <cellStyle name="Pattern 3 24 2" xfId="38197"/>
    <cellStyle name="Pattern 3 25" xfId="38198"/>
    <cellStyle name="Pattern 3 25 2" xfId="38199"/>
    <cellStyle name="Pattern 3 26" xfId="38200"/>
    <cellStyle name="Pattern 3 26 2" xfId="38201"/>
    <cellStyle name="Pattern 3 27" xfId="38202"/>
    <cellStyle name="Pattern 3 27 2" xfId="38203"/>
    <cellStyle name="Pattern 3 28" xfId="38204"/>
    <cellStyle name="Pattern 3 28 2" xfId="38205"/>
    <cellStyle name="Pattern 3 29" xfId="38206"/>
    <cellStyle name="Pattern 3 29 2" xfId="38207"/>
    <cellStyle name="Pattern 3 3" xfId="38208"/>
    <cellStyle name="Pattern 3 3 10" xfId="38209"/>
    <cellStyle name="Pattern 3 3 10 2" xfId="38210"/>
    <cellStyle name="Pattern 3 3 11" xfId="38211"/>
    <cellStyle name="Pattern 3 3 11 2" xfId="38212"/>
    <cellStyle name="Pattern 3 3 12" xfId="38213"/>
    <cellStyle name="Pattern 3 3 12 2" xfId="38214"/>
    <cellStyle name="Pattern 3 3 13" xfId="38215"/>
    <cellStyle name="Pattern 3 3 13 2" xfId="38216"/>
    <cellStyle name="Pattern 3 3 14" xfId="38217"/>
    <cellStyle name="Pattern 3 3 14 2" xfId="38218"/>
    <cellStyle name="Pattern 3 3 15" xfId="38219"/>
    <cellStyle name="Pattern 3 3 15 2" xfId="38220"/>
    <cellStyle name="Pattern 3 3 16" xfId="38221"/>
    <cellStyle name="Pattern 3 3 16 2" xfId="38222"/>
    <cellStyle name="Pattern 3 3 17" xfId="38223"/>
    <cellStyle name="Pattern 3 3 17 2" xfId="38224"/>
    <cellStyle name="Pattern 3 3 18" xfId="38225"/>
    <cellStyle name="Pattern 3 3 18 2" xfId="38226"/>
    <cellStyle name="Pattern 3 3 19" xfId="38227"/>
    <cellStyle name="Pattern 3 3 19 2" xfId="38228"/>
    <cellStyle name="Pattern 3 3 2" xfId="38229"/>
    <cellStyle name="Pattern 3 3 2 2" xfId="38230"/>
    <cellStyle name="Pattern 3 3 2 2 2" xfId="38231"/>
    <cellStyle name="Pattern 3 3 2 3" xfId="38232"/>
    <cellStyle name="Pattern 3 3 2 3 2" xfId="38233"/>
    <cellStyle name="Pattern 3 3 2 4" xfId="38234"/>
    <cellStyle name="Pattern 3 3 2 4 2" xfId="38235"/>
    <cellStyle name="Pattern 3 3 2 5" xfId="38236"/>
    <cellStyle name="Pattern 3 3 2 5 2" xfId="38237"/>
    <cellStyle name="Pattern 3 3 2 6" xfId="38238"/>
    <cellStyle name="Pattern 3 3 2 6 2" xfId="38239"/>
    <cellStyle name="Pattern 3 3 2 7" xfId="38240"/>
    <cellStyle name="Pattern 3 3 2 7 2" xfId="38241"/>
    <cellStyle name="Pattern 3 3 2 8" xfId="38242"/>
    <cellStyle name="Pattern 3 3 20" xfId="38243"/>
    <cellStyle name="Pattern 3 3 20 2" xfId="38244"/>
    <cellStyle name="Pattern 3 3 21" xfId="38245"/>
    <cellStyle name="Pattern 3 3 21 2" xfId="38246"/>
    <cellStyle name="Pattern 3 3 22" xfId="38247"/>
    <cellStyle name="Pattern 3 3 22 2" xfId="38248"/>
    <cellStyle name="Pattern 3 3 23" xfId="38249"/>
    <cellStyle name="Pattern 3 3 23 2" xfId="38250"/>
    <cellStyle name="Pattern 3 3 24" xfId="38251"/>
    <cellStyle name="Pattern 3 3 24 2" xfId="38252"/>
    <cellStyle name="Pattern 3 3 25" xfId="38253"/>
    <cellStyle name="Pattern 3 3 25 2" xfId="38254"/>
    <cellStyle name="Pattern 3 3 26" xfId="38255"/>
    <cellStyle name="Pattern 3 3 26 2" xfId="38256"/>
    <cellStyle name="Pattern 3 3 27" xfId="38257"/>
    <cellStyle name="Pattern 3 3 27 2" xfId="38258"/>
    <cellStyle name="Pattern 3 3 28" xfId="38259"/>
    <cellStyle name="Pattern 3 3 28 2" xfId="38260"/>
    <cellStyle name="Pattern 3 3 29" xfId="38261"/>
    <cellStyle name="Pattern 3 3 29 2" xfId="38262"/>
    <cellStyle name="Pattern 3 3 3" xfId="38263"/>
    <cellStyle name="Pattern 3 3 3 2" xfId="38264"/>
    <cellStyle name="Pattern 3 3 3 2 2" xfId="38265"/>
    <cellStyle name="Pattern 3 3 3 3" xfId="38266"/>
    <cellStyle name="Pattern 3 3 3 3 2" xfId="38267"/>
    <cellStyle name="Pattern 3 3 3 4" xfId="38268"/>
    <cellStyle name="Pattern 3 3 3 4 2" xfId="38269"/>
    <cellStyle name="Pattern 3 3 3 5" xfId="38270"/>
    <cellStyle name="Pattern 3 3 3 5 2" xfId="38271"/>
    <cellStyle name="Pattern 3 3 3 6" xfId="38272"/>
    <cellStyle name="Pattern 3 3 3 6 2" xfId="38273"/>
    <cellStyle name="Pattern 3 3 3 7" xfId="38274"/>
    <cellStyle name="Pattern 3 3 30" xfId="38275"/>
    <cellStyle name="Pattern 3 3 30 2" xfId="38276"/>
    <cellStyle name="Pattern 3 3 31" xfId="38277"/>
    <cellStyle name="Pattern 3 3 31 2" xfId="38278"/>
    <cellStyle name="Pattern 3 3 32" xfId="38279"/>
    <cellStyle name="Pattern 3 3 32 2" xfId="38280"/>
    <cellStyle name="Pattern 3 3 33" xfId="38281"/>
    <cellStyle name="Pattern 3 3 33 2" xfId="38282"/>
    <cellStyle name="Pattern 3 3 34" xfId="38283"/>
    <cellStyle name="Pattern 3 3 35" xfId="38284"/>
    <cellStyle name="Pattern 3 3 36" xfId="38285"/>
    <cellStyle name="Pattern 3 3 37" xfId="38286"/>
    <cellStyle name="Pattern 3 3 38" xfId="38287"/>
    <cellStyle name="Pattern 3 3 4" xfId="38288"/>
    <cellStyle name="Pattern 3 3 4 2" xfId="38289"/>
    <cellStyle name="Pattern 3 3 4 2 2" xfId="38290"/>
    <cellStyle name="Pattern 3 3 4 3" xfId="38291"/>
    <cellStyle name="Pattern 3 3 4 3 2" xfId="38292"/>
    <cellStyle name="Pattern 3 3 4 4" xfId="38293"/>
    <cellStyle name="Pattern 3 3 4 4 2" xfId="38294"/>
    <cellStyle name="Pattern 3 3 4 5" xfId="38295"/>
    <cellStyle name="Pattern 3 3 4 5 2" xfId="38296"/>
    <cellStyle name="Pattern 3 3 4 6" xfId="38297"/>
    <cellStyle name="Pattern 3 3 4 6 2" xfId="38298"/>
    <cellStyle name="Pattern 3 3 4 7" xfId="38299"/>
    <cellStyle name="Pattern 3 3 5" xfId="38300"/>
    <cellStyle name="Pattern 3 3 5 2" xfId="38301"/>
    <cellStyle name="Pattern 3 3 6" xfId="38302"/>
    <cellStyle name="Pattern 3 3 6 2" xfId="38303"/>
    <cellStyle name="Pattern 3 3 7" xfId="38304"/>
    <cellStyle name="Pattern 3 3 7 2" xfId="38305"/>
    <cellStyle name="Pattern 3 3 8" xfId="38306"/>
    <cellStyle name="Pattern 3 3 8 2" xfId="38307"/>
    <cellStyle name="Pattern 3 3 9" xfId="38308"/>
    <cellStyle name="Pattern 3 3 9 2" xfId="38309"/>
    <cellStyle name="Pattern 3 30" xfId="38310"/>
    <cellStyle name="Pattern 3 31" xfId="38311"/>
    <cellStyle name="Pattern 3 32" xfId="38312"/>
    <cellStyle name="Pattern 3 4" xfId="38313"/>
    <cellStyle name="Pattern 3 4 10" xfId="38314"/>
    <cellStyle name="Pattern 3 4 10 2" xfId="38315"/>
    <cellStyle name="Pattern 3 4 11" xfId="38316"/>
    <cellStyle name="Pattern 3 4 11 2" xfId="38317"/>
    <cellStyle name="Pattern 3 4 12" xfId="38318"/>
    <cellStyle name="Pattern 3 4 12 2" xfId="38319"/>
    <cellStyle name="Pattern 3 4 13" xfId="38320"/>
    <cellStyle name="Pattern 3 4 13 2" xfId="38321"/>
    <cellStyle name="Pattern 3 4 14" xfId="38322"/>
    <cellStyle name="Pattern 3 4 14 2" xfId="38323"/>
    <cellStyle name="Pattern 3 4 15" xfId="38324"/>
    <cellStyle name="Pattern 3 4 15 2" xfId="38325"/>
    <cellStyle name="Pattern 3 4 16" xfId="38326"/>
    <cellStyle name="Pattern 3 4 16 2" xfId="38327"/>
    <cellStyle name="Pattern 3 4 17" xfId="38328"/>
    <cellStyle name="Pattern 3 4 17 2" xfId="38329"/>
    <cellStyle name="Pattern 3 4 18" xfId="38330"/>
    <cellStyle name="Pattern 3 4 18 2" xfId="38331"/>
    <cellStyle name="Pattern 3 4 19" xfId="38332"/>
    <cellStyle name="Pattern 3 4 19 2" xfId="38333"/>
    <cellStyle name="Pattern 3 4 2" xfId="38334"/>
    <cellStyle name="Pattern 3 4 2 2" xfId="38335"/>
    <cellStyle name="Pattern 3 4 2 2 2" xfId="38336"/>
    <cellStyle name="Pattern 3 4 2 3" xfId="38337"/>
    <cellStyle name="Pattern 3 4 2 3 2" xfId="38338"/>
    <cellStyle name="Pattern 3 4 2 4" xfId="38339"/>
    <cellStyle name="Pattern 3 4 2 4 2" xfId="38340"/>
    <cellStyle name="Pattern 3 4 2 5" xfId="38341"/>
    <cellStyle name="Pattern 3 4 2 5 2" xfId="38342"/>
    <cellStyle name="Pattern 3 4 2 6" xfId="38343"/>
    <cellStyle name="Pattern 3 4 2 6 2" xfId="38344"/>
    <cellStyle name="Pattern 3 4 2 7" xfId="38345"/>
    <cellStyle name="Pattern 3 4 2 7 2" xfId="38346"/>
    <cellStyle name="Pattern 3 4 2 8" xfId="38347"/>
    <cellStyle name="Pattern 3 4 20" xfId="38348"/>
    <cellStyle name="Pattern 3 4 20 2" xfId="38349"/>
    <cellStyle name="Pattern 3 4 21" xfId="38350"/>
    <cellStyle name="Pattern 3 4 21 2" xfId="38351"/>
    <cellStyle name="Pattern 3 4 22" xfId="38352"/>
    <cellStyle name="Pattern 3 4 22 2" xfId="38353"/>
    <cellStyle name="Pattern 3 4 23" xfId="38354"/>
    <cellStyle name="Pattern 3 4 23 2" xfId="38355"/>
    <cellStyle name="Pattern 3 4 24" xfId="38356"/>
    <cellStyle name="Pattern 3 4 24 2" xfId="38357"/>
    <cellStyle name="Pattern 3 4 25" xfId="38358"/>
    <cellStyle name="Pattern 3 4 25 2" xfId="38359"/>
    <cellStyle name="Pattern 3 4 26" xfId="38360"/>
    <cellStyle name="Pattern 3 4 26 2" xfId="38361"/>
    <cellStyle name="Pattern 3 4 27" xfId="38362"/>
    <cellStyle name="Pattern 3 4 27 2" xfId="38363"/>
    <cellStyle name="Pattern 3 4 28" xfId="38364"/>
    <cellStyle name="Pattern 3 4 28 2" xfId="38365"/>
    <cellStyle name="Pattern 3 4 29" xfId="38366"/>
    <cellStyle name="Pattern 3 4 29 2" xfId="38367"/>
    <cellStyle name="Pattern 3 4 3" xfId="38368"/>
    <cellStyle name="Pattern 3 4 3 2" xfId="38369"/>
    <cellStyle name="Pattern 3 4 3 2 2" xfId="38370"/>
    <cellStyle name="Pattern 3 4 3 3" xfId="38371"/>
    <cellStyle name="Pattern 3 4 3 3 2" xfId="38372"/>
    <cellStyle name="Pattern 3 4 3 4" xfId="38373"/>
    <cellStyle name="Pattern 3 4 3 4 2" xfId="38374"/>
    <cellStyle name="Pattern 3 4 3 5" xfId="38375"/>
    <cellStyle name="Pattern 3 4 3 5 2" xfId="38376"/>
    <cellStyle name="Pattern 3 4 3 6" xfId="38377"/>
    <cellStyle name="Pattern 3 4 3 6 2" xfId="38378"/>
    <cellStyle name="Pattern 3 4 3 7" xfId="38379"/>
    <cellStyle name="Pattern 3 4 30" xfId="38380"/>
    <cellStyle name="Pattern 3 4 30 2" xfId="38381"/>
    <cellStyle name="Pattern 3 4 31" xfId="38382"/>
    <cellStyle name="Pattern 3 4 31 2" xfId="38383"/>
    <cellStyle name="Pattern 3 4 32" xfId="38384"/>
    <cellStyle name="Pattern 3 4 32 2" xfId="38385"/>
    <cellStyle name="Pattern 3 4 33" xfId="38386"/>
    <cellStyle name="Pattern 3 4 33 2" xfId="38387"/>
    <cellStyle name="Pattern 3 4 34" xfId="38388"/>
    <cellStyle name="Pattern 3 4 35" xfId="38389"/>
    <cellStyle name="Pattern 3 4 36" xfId="38390"/>
    <cellStyle name="Pattern 3 4 37" xfId="38391"/>
    <cellStyle name="Pattern 3 4 38" xfId="38392"/>
    <cellStyle name="Pattern 3 4 4" xfId="38393"/>
    <cellStyle name="Pattern 3 4 4 2" xfId="38394"/>
    <cellStyle name="Pattern 3 4 4 2 2" xfId="38395"/>
    <cellStyle name="Pattern 3 4 4 3" xfId="38396"/>
    <cellStyle name="Pattern 3 4 4 3 2" xfId="38397"/>
    <cellStyle name="Pattern 3 4 4 4" xfId="38398"/>
    <cellStyle name="Pattern 3 4 4 4 2" xfId="38399"/>
    <cellStyle name="Pattern 3 4 4 5" xfId="38400"/>
    <cellStyle name="Pattern 3 4 4 5 2" xfId="38401"/>
    <cellStyle name="Pattern 3 4 4 6" xfId="38402"/>
    <cellStyle name="Pattern 3 4 4 6 2" xfId="38403"/>
    <cellStyle name="Pattern 3 4 4 7" xfId="38404"/>
    <cellStyle name="Pattern 3 4 5" xfId="38405"/>
    <cellStyle name="Pattern 3 4 5 2" xfId="38406"/>
    <cellStyle name="Pattern 3 4 6" xfId="38407"/>
    <cellStyle name="Pattern 3 4 6 2" xfId="38408"/>
    <cellStyle name="Pattern 3 4 7" xfId="38409"/>
    <cellStyle name="Pattern 3 4 7 2" xfId="38410"/>
    <cellStyle name="Pattern 3 4 8" xfId="38411"/>
    <cellStyle name="Pattern 3 4 8 2" xfId="38412"/>
    <cellStyle name="Pattern 3 4 9" xfId="38413"/>
    <cellStyle name="Pattern 3 4 9 2" xfId="38414"/>
    <cellStyle name="Pattern 3 5" xfId="38415"/>
    <cellStyle name="Pattern 3 5 10" xfId="38416"/>
    <cellStyle name="Pattern 3 5 10 2" xfId="38417"/>
    <cellStyle name="Pattern 3 5 11" xfId="38418"/>
    <cellStyle name="Pattern 3 5 11 2" xfId="38419"/>
    <cellStyle name="Pattern 3 5 12" xfId="38420"/>
    <cellStyle name="Pattern 3 5 12 2" xfId="38421"/>
    <cellStyle name="Pattern 3 5 13" xfId="38422"/>
    <cellStyle name="Pattern 3 5 13 2" xfId="38423"/>
    <cellStyle name="Pattern 3 5 14" xfId="38424"/>
    <cellStyle name="Pattern 3 5 14 2" xfId="38425"/>
    <cellStyle name="Pattern 3 5 15" xfId="38426"/>
    <cellStyle name="Pattern 3 5 15 2" xfId="38427"/>
    <cellStyle name="Pattern 3 5 16" xfId="38428"/>
    <cellStyle name="Pattern 3 5 16 2" xfId="38429"/>
    <cellStyle name="Pattern 3 5 17" xfId="38430"/>
    <cellStyle name="Pattern 3 5 17 2" xfId="38431"/>
    <cellStyle name="Pattern 3 5 18" xfId="38432"/>
    <cellStyle name="Pattern 3 5 18 2" xfId="38433"/>
    <cellStyle name="Pattern 3 5 19" xfId="38434"/>
    <cellStyle name="Pattern 3 5 19 2" xfId="38435"/>
    <cellStyle name="Pattern 3 5 2" xfId="38436"/>
    <cellStyle name="Pattern 3 5 2 2" xfId="38437"/>
    <cellStyle name="Pattern 3 5 2 2 2" xfId="38438"/>
    <cellStyle name="Pattern 3 5 2 3" xfId="38439"/>
    <cellStyle name="Pattern 3 5 2 3 2" xfId="38440"/>
    <cellStyle name="Pattern 3 5 2 4" xfId="38441"/>
    <cellStyle name="Pattern 3 5 2 4 2" xfId="38442"/>
    <cellStyle name="Pattern 3 5 2 5" xfId="38443"/>
    <cellStyle name="Pattern 3 5 2 5 2" xfId="38444"/>
    <cellStyle name="Pattern 3 5 2 6" xfId="38445"/>
    <cellStyle name="Pattern 3 5 2 6 2" xfId="38446"/>
    <cellStyle name="Pattern 3 5 2 7" xfId="38447"/>
    <cellStyle name="Pattern 3 5 2 7 2" xfId="38448"/>
    <cellStyle name="Pattern 3 5 2 8" xfId="38449"/>
    <cellStyle name="Pattern 3 5 20" xfId="38450"/>
    <cellStyle name="Pattern 3 5 20 2" xfId="38451"/>
    <cellStyle name="Pattern 3 5 21" xfId="38452"/>
    <cellStyle name="Pattern 3 5 21 2" xfId="38453"/>
    <cellStyle name="Pattern 3 5 22" xfId="38454"/>
    <cellStyle name="Pattern 3 5 22 2" xfId="38455"/>
    <cellStyle name="Pattern 3 5 23" xfId="38456"/>
    <cellStyle name="Pattern 3 5 23 2" xfId="38457"/>
    <cellStyle name="Pattern 3 5 24" xfId="38458"/>
    <cellStyle name="Pattern 3 5 24 2" xfId="38459"/>
    <cellStyle name="Pattern 3 5 25" xfId="38460"/>
    <cellStyle name="Pattern 3 5 25 2" xfId="38461"/>
    <cellStyle name="Pattern 3 5 26" xfId="38462"/>
    <cellStyle name="Pattern 3 5 26 2" xfId="38463"/>
    <cellStyle name="Pattern 3 5 27" xfId="38464"/>
    <cellStyle name="Pattern 3 5 27 2" xfId="38465"/>
    <cellStyle name="Pattern 3 5 28" xfId="38466"/>
    <cellStyle name="Pattern 3 5 28 2" xfId="38467"/>
    <cellStyle name="Pattern 3 5 29" xfId="38468"/>
    <cellStyle name="Pattern 3 5 29 2" xfId="38469"/>
    <cellStyle name="Pattern 3 5 3" xfId="38470"/>
    <cellStyle name="Pattern 3 5 3 2" xfId="38471"/>
    <cellStyle name="Pattern 3 5 3 2 2" xfId="38472"/>
    <cellStyle name="Pattern 3 5 3 3" xfId="38473"/>
    <cellStyle name="Pattern 3 5 3 3 2" xfId="38474"/>
    <cellStyle name="Pattern 3 5 3 4" xfId="38475"/>
    <cellStyle name="Pattern 3 5 3 4 2" xfId="38476"/>
    <cellStyle name="Pattern 3 5 3 5" xfId="38477"/>
    <cellStyle name="Pattern 3 5 3 5 2" xfId="38478"/>
    <cellStyle name="Pattern 3 5 3 6" xfId="38479"/>
    <cellStyle name="Pattern 3 5 3 6 2" xfId="38480"/>
    <cellStyle name="Pattern 3 5 3 7" xfId="38481"/>
    <cellStyle name="Pattern 3 5 30" xfId="38482"/>
    <cellStyle name="Pattern 3 5 30 2" xfId="38483"/>
    <cellStyle name="Pattern 3 5 31" xfId="38484"/>
    <cellStyle name="Pattern 3 5 31 2" xfId="38485"/>
    <cellStyle name="Pattern 3 5 32" xfId="38486"/>
    <cellStyle name="Pattern 3 5 32 2" xfId="38487"/>
    <cellStyle name="Pattern 3 5 33" xfId="38488"/>
    <cellStyle name="Pattern 3 5 33 2" xfId="38489"/>
    <cellStyle name="Pattern 3 5 34" xfId="38490"/>
    <cellStyle name="Pattern 3 5 35" xfId="38491"/>
    <cellStyle name="Pattern 3 5 36" xfId="38492"/>
    <cellStyle name="Pattern 3 5 37" xfId="38493"/>
    <cellStyle name="Pattern 3 5 38" xfId="38494"/>
    <cellStyle name="Pattern 3 5 4" xfId="38495"/>
    <cellStyle name="Pattern 3 5 4 2" xfId="38496"/>
    <cellStyle name="Pattern 3 5 4 2 2" xfId="38497"/>
    <cellStyle name="Pattern 3 5 4 3" xfId="38498"/>
    <cellStyle name="Pattern 3 5 4 3 2" xfId="38499"/>
    <cellStyle name="Pattern 3 5 4 4" xfId="38500"/>
    <cellStyle name="Pattern 3 5 4 4 2" xfId="38501"/>
    <cellStyle name="Pattern 3 5 4 5" xfId="38502"/>
    <cellStyle name="Pattern 3 5 4 5 2" xfId="38503"/>
    <cellStyle name="Pattern 3 5 4 6" xfId="38504"/>
    <cellStyle name="Pattern 3 5 4 6 2" xfId="38505"/>
    <cellStyle name="Pattern 3 5 4 7" xfId="38506"/>
    <cellStyle name="Pattern 3 5 5" xfId="38507"/>
    <cellStyle name="Pattern 3 5 5 2" xfId="38508"/>
    <cellStyle name="Pattern 3 5 6" xfId="38509"/>
    <cellStyle name="Pattern 3 5 6 2" xfId="38510"/>
    <cellStyle name="Pattern 3 5 7" xfId="38511"/>
    <cellStyle name="Pattern 3 5 7 2" xfId="38512"/>
    <cellStyle name="Pattern 3 5 8" xfId="38513"/>
    <cellStyle name="Pattern 3 5 8 2" xfId="38514"/>
    <cellStyle name="Pattern 3 5 9" xfId="38515"/>
    <cellStyle name="Pattern 3 5 9 2" xfId="38516"/>
    <cellStyle name="Pattern 3 6" xfId="38517"/>
    <cellStyle name="Pattern 3 6 10" xfId="38518"/>
    <cellStyle name="Pattern 3 6 10 2" xfId="38519"/>
    <cellStyle name="Pattern 3 6 11" xfId="38520"/>
    <cellStyle name="Pattern 3 6 11 2" xfId="38521"/>
    <cellStyle name="Pattern 3 6 12" xfId="38522"/>
    <cellStyle name="Pattern 3 6 12 2" xfId="38523"/>
    <cellStyle name="Pattern 3 6 13" xfId="38524"/>
    <cellStyle name="Pattern 3 6 13 2" xfId="38525"/>
    <cellStyle name="Pattern 3 6 14" xfId="38526"/>
    <cellStyle name="Pattern 3 6 14 2" xfId="38527"/>
    <cellStyle name="Pattern 3 6 15" xfId="38528"/>
    <cellStyle name="Pattern 3 6 15 2" xfId="38529"/>
    <cellStyle name="Pattern 3 6 16" xfId="38530"/>
    <cellStyle name="Pattern 3 6 16 2" xfId="38531"/>
    <cellStyle name="Pattern 3 6 17" xfId="38532"/>
    <cellStyle name="Pattern 3 6 17 2" xfId="38533"/>
    <cellStyle name="Pattern 3 6 18" xfId="38534"/>
    <cellStyle name="Pattern 3 6 18 2" xfId="38535"/>
    <cellStyle name="Pattern 3 6 19" xfId="38536"/>
    <cellStyle name="Pattern 3 6 19 2" xfId="38537"/>
    <cellStyle name="Pattern 3 6 2" xfId="38538"/>
    <cellStyle name="Pattern 3 6 2 2" xfId="38539"/>
    <cellStyle name="Pattern 3 6 2 2 2" xfId="38540"/>
    <cellStyle name="Pattern 3 6 2 3" xfId="38541"/>
    <cellStyle name="Pattern 3 6 2 3 2" xfId="38542"/>
    <cellStyle name="Pattern 3 6 2 4" xfId="38543"/>
    <cellStyle name="Pattern 3 6 2 4 2" xfId="38544"/>
    <cellStyle name="Pattern 3 6 2 5" xfId="38545"/>
    <cellStyle name="Pattern 3 6 2 5 2" xfId="38546"/>
    <cellStyle name="Pattern 3 6 2 6" xfId="38547"/>
    <cellStyle name="Pattern 3 6 2 6 2" xfId="38548"/>
    <cellStyle name="Pattern 3 6 2 7" xfId="38549"/>
    <cellStyle name="Pattern 3 6 20" xfId="38550"/>
    <cellStyle name="Pattern 3 6 20 2" xfId="38551"/>
    <cellStyle name="Pattern 3 6 21" xfId="38552"/>
    <cellStyle name="Pattern 3 6 21 2" xfId="38553"/>
    <cellStyle name="Pattern 3 6 22" xfId="38554"/>
    <cellStyle name="Pattern 3 6 22 2" xfId="38555"/>
    <cellStyle name="Pattern 3 6 23" xfId="38556"/>
    <cellStyle name="Pattern 3 6 23 2" xfId="38557"/>
    <cellStyle name="Pattern 3 6 24" xfId="38558"/>
    <cellStyle name="Pattern 3 6 24 2" xfId="38559"/>
    <cellStyle name="Pattern 3 6 25" xfId="38560"/>
    <cellStyle name="Pattern 3 6 25 2" xfId="38561"/>
    <cellStyle name="Pattern 3 6 26" xfId="38562"/>
    <cellStyle name="Pattern 3 6 26 2" xfId="38563"/>
    <cellStyle name="Pattern 3 6 27" xfId="38564"/>
    <cellStyle name="Pattern 3 6 27 2" xfId="38565"/>
    <cellStyle name="Pattern 3 6 28" xfId="38566"/>
    <cellStyle name="Pattern 3 6 28 2" xfId="38567"/>
    <cellStyle name="Pattern 3 6 29" xfId="38568"/>
    <cellStyle name="Pattern 3 6 29 2" xfId="38569"/>
    <cellStyle name="Pattern 3 6 3" xfId="38570"/>
    <cellStyle name="Pattern 3 6 3 2" xfId="38571"/>
    <cellStyle name="Pattern 3 6 3 2 2" xfId="38572"/>
    <cellStyle name="Pattern 3 6 3 3" xfId="38573"/>
    <cellStyle name="Pattern 3 6 3 3 2" xfId="38574"/>
    <cellStyle name="Pattern 3 6 3 4" xfId="38575"/>
    <cellStyle name="Pattern 3 6 3 4 2" xfId="38576"/>
    <cellStyle name="Pattern 3 6 3 5" xfId="38577"/>
    <cellStyle name="Pattern 3 6 3 5 2" xfId="38578"/>
    <cellStyle name="Pattern 3 6 3 6" xfId="38579"/>
    <cellStyle name="Pattern 3 6 3 6 2" xfId="38580"/>
    <cellStyle name="Pattern 3 6 3 7" xfId="38581"/>
    <cellStyle name="Pattern 3 6 30" xfId="38582"/>
    <cellStyle name="Pattern 3 6 30 2" xfId="38583"/>
    <cellStyle name="Pattern 3 6 31" xfId="38584"/>
    <cellStyle name="Pattern 3 6 31 2" xfId="38585"/>
    <cellStyle name="Pattern 3 6 32" xfId="38586"/>
    <cellStyle name="Pattern 3 6 32 2" xfId="38587"/>
    <cellStyle name="Pattern 3 6 33" xfId="38588"/>
    <cellStyle name="Pattern 3 6 34" xfId="38589"/>
    <cellStyle name="Pattern 3 6 35" xfId="38590"/>
    <cellStyle name="Pattern 3 6 36" xfId="38591"/>
    <cellStyle name="Pattern 3 6 37" xfId="38592"/>
    <cellStyle name="Pattern 3 6 4" xfId="38593"/>
    <cellStyle name="Pattern 3 6 4 2" xfId="38594"/>
    <cellStyle name="Pattern 3 6 5" xfId="38595"/>
    <cellStyle name="Pattern 3 6 5 2" xfId="38596"/>
    <cellStyle name="Pattern 3 6 6" xfId="38597"/>
    <cellStyle name="Pattern 3 6 6 2" xfId="38598"/>
    <cellStyle name="Pattern 3 6 7" xfId="38599"/>
    <cellStyle name="Pattern 3 6 7 2" xfId="38600"/>
    <cellStyle name="Pattern 3 6 8" xfId="38601"/>
    <cellStyle name="Pattern 3 6 8 2" xfId="38602"/>
    <cellStyle name="Pattern 3 6 9" xfId="38603"/>
    <cellStyle name="Pattern 3 6 9 2" xfId="38604"/>
    <cellStyle name="Pattern 3 7" xfId="38605"/>
    <cellStyle name="Pattern 3 7 10" xfId="38606"/>
    <cellStyle name="Pattern 3 7 10 2" xfId="38607"/>
    <cellStyle name="Pattern 3 7 11" xfId="38608"/>
    <cellStyle name="Pattern 3 7 11 2" xfId="38609"/>
    <cellStyle name="Pattern 3 7 12" xfId="38610"/>
    <cellStyle name="Pattern 3 7 12 2" xfId="38611"/>
    <cellStyle name="Pattern 3 7 13" xfId="38612"/>
    <cellStyle name="Pattern 3 7 13 2" xfId="38613"/>
    <cellStyle name="Pattern 3 7 14" xfId="38614"/>
    <cellStyle name="Pattern 3 7 14 2" xfId="38615"/>
    <cellStyle name="Pattern 3 7 15" xfId="38616"/>
    <cellStyle name="Pattern 3 7 15 2" xfId="38617"/>
    <cellStyle name="Pattern 3 7 16" xfId="38618"/>
    <cellStyle name="Pattern 3 7 16 2" xfId="38619"/>
    <cellStyle name="Pattern 3 7 17" xfId="38620"/>
    <cellStyle name="Pattern 3 7 17 2" xfId="38621"/>
    <cellStyle name="Pattern 3 7 18" xfId="38622"/>
    <cellStyle name="Pattern 3 7 18 2" xfId="38623"/>
    <cellStyle name="Pattern 3 7 19" xfId="38624"/>
    <cellStyle name="Pattern 3 7 19 2" xfId="38625"/>
    <cellStyle name="Pattern 3 7 2" xfId="38626"/>
    <cellStyle name="Pattern 3 7 2 2" xfId="38627"/>
    <cellStyle name="Pattern 3 7 2 2 2" xfId="38628"/>
    <cellStyle name="Pattern 3 7 2 3" xfId="38629"/>
    <cellStyle name="Pattern 3 7 2 3 2" xfId="38630"/>
    <cellStyle name="Pattern 3 7 2 4" xfId="38631"/>
    <cellStyle name="Pattern 3 7 2 4 2" xfId="38632"/>
    <cellStyle name="Pattern 3 7 2 5" xfId="38633"/>
    <cellStyle name="Pattern 3 7 2 5 2" xfId="38634"/>
    <cellStyle name="Pattern 3 7 2 6" xfId="38635"/>
    <cellStyle name="Pattern 3 7 2 6 2" xfId="38636"/>
    <cellStyle name="Pattern 3 7 2 7" xfId="38637"/>
    <cellStyle name="Pattern 3 7 20" xfId="38638"/>
    <cellStyle name="Pattern 3 7 20 2" xfId="38639"/>
    <cellStyle name="Pattern 3 7 21" xfId="38640"/>
    <cellStyle name="Pattern 3 7 21 2" xfId="38641"/>
    <cellStyle name="Pattern 3 7 22" xfId="38642"/>
    <cellStyle name="Pattern 3 7 22 2" xfId="38643"/>
    <cellStyle name="Pattern 3 7 23" xfId="38644"/>
    <cellStyle name="Pattern 3 7 23 2" xfId="38645"/>
    <cellStyle name="Pattern 3 7 24" xfId="38646"/>
    <cellStyle name="Pattern 3 7 24 2" xfId="38647"/>
    <cellStyle name="Pattern 3 7 25" xfId="38648"/>
    <cellStyle name="Pattern 3 7 25 2" xfId="38649"/>
    <cellStyle name="Pattern 3 7 26" xfId="38650"/>
    <cellStyle name="Pattern 3 7 26 2" xfId="38651"/>
    <cellStyle name="Pattern 3 7 27" xfId="38652"/>
    <cellStyle name="Pattern 3 7 27 2" xfId="38653"/>
    <cellStyle name="Pattern 3 7 28" xfId="38654"/>
    <cellStyle name="Pattern 3 7 28 2" xfId="38655"/>
    <cellStyle name="Pattern 3 7 29" xfId="38656"/>
    <cellStyle name="Pattern 3 7 29 2" xfId="38657"/>
    <cellStyle name="Pattern 3 7 3" xfId="38658"/>
    <cellStyle name="Pattern 3 7 3 2" xfId="38659"/>
    <cellStyle name="Pattern 3 7 3 2 2" xfId="38660"/>
    <cellStyle name="Pattern 3 7 3 3" xfId="38661"/>
    <cellStyle name="Pattern 3 7 3 3 2" xfId="38662"/>
    <cellStyle name="Pattern 3 7 3 4" xfId="38663"/>
    <cellStyle name="Pattern 3 7 3 4 2" xfId="38664"/>
    <cellStyle name="Pattern 3 7 3 5" xfId="38665"/>
    <cellStyle name="Pattern 3 7 3 5 2" xfId="38666"/>
    <cellStyle name="Pattern 3 7 3 6" xfId="38667"/>
    <cellStyle name="Pattern 3 7 3 6 2" xfId="38668"/>
    <cellStyle name="Pattern 3 7 3 7" xfId="38669"/>
    <cellStyle name="Pattern 3 7 30" xfId="38670"/>
    <cellStyle name="Pattern 3 7 30 2" xfId="38671"/>
    <cellStyle name="Pattern 3 7 31" xfId="38672"/>
    <cellStyle name="Pattern 3 7 31 2" xfId="38673"/>
    <cellStyle name="Pattern 3 7 32" xfId="38674"/>
    <cellStyle name="Pattern 3 7 32 2" xfId="38675"/>
    <cellStyle name="Pattern 3 7 33" xfId="38676"/>
    <cellStyle name="Pattern 3 7 34" xfId="38677"/>
    <cellStyle name="Pattern 3 7 35" xfId="38678"/>
    <cellStyle name="Pattern 3 7 36" xfId="38679"/>
    <cellStyle name="Pattern 3 7 37" xfId="38680"/>
    <cellStyle name="Pattern 3 7 4" xfId="38681"/>
    <cellStyle name="Pattern 3 7 4 2" xfId="38682"/>
    <cellStyle name="Pattern 3 7 5" xfId="38683"/>
    <cellStyle name="Pattern 3 7 5 2" xfId="38684"/>
    <cellStyle name="Pattern 3 7 6" xfId="38685"/>
    <cellStyle name="Pattern 3 7 6 2" xfId="38686"/>
    <cellStyle name="Pattern 3 7 7" xfId="38687"/>
    <cellStyle name="Pattern 3 7 7 2" xfId="38688"/>
    <cellStyle name="Pattern 3 7 8" xfId="38689"/>
    <cellStyle name="Pattern 3 7 8 2" xfId="38690"/>
    <cellStyle name="Pattern 3 7 9" xfId="38691"/>
    <cellStyle name="Pattern 3 7 9 2" xfId="38692"/>
    <cellStyle name="Pattern 3 8" xfId="38693"/>
    <cellStyle name="Pattern 3 8 10" xfId="38694"/>
    <cellStyle name="Pattern 3 8 10 2" xfId="38695"/>
    <cellStyle name="Pattern 3 8 11" xfId="38696"/>
    <cellStyle name="Pattern 3 8 11 2" xfId="38697"/>
    <cellStyle name="Pattern 3 8 12" xfId="38698"/>
    <cellStyle name="Pattern 3 8 12 2" xfId="38699"/>
    <cellStyle name="Pattern 3 8 13" xfId="38700"/>
    <cellStyle name="Pattern 3 8 13 2" xfId="38701"/>
    <cellStyle name="Pattern 3 8 14" xfId="38702"/>
    <cellStyle name="Pattern 3 8 14 2" xfId="38703"/>
    <cellStyle name="Pattern 3 8 15" xfId="38704"/>
    <cellStyle name="Pattern 3 8 15 2" xfId="38705"/>
    <cellStyle name="Pattern 3 8 16" xfId="38706"/>
    <cellStyle name="Pattern 3 8 16 2" xfId="38707"/>
    <cellStyle name="Pattern 3 8 17" xfId="38708"/>
    <cellStyle name="Pattern 3 8 17 2" xfId="38709"/>
    <cellStyle name="Pattern 3 8 18" xfId="38710"/>
    <cellStyle name="Pattern 3 8 18 2" xfId="38711"/>
    <cellStyle name="Pattern 3 8 19" xfId="38712"/>
    <cellStyle name="Pattern 3 8 19 2" xfId="38713"/>
    <cellStyle name="Pattern 3 8 2" xfId="38714"/>
    <cellStyle name="Pattern 3 8 2 2" xfId="38715"/>
    <cellStyle name="Pattern 3 8 2 2 2" xfId="38716"/>
    <cellStyle name="Pattern 3 8 2 3" xfId="38717"/>
    <cellStyle name="Pattern 3 8 2 3 2" xfId="38718"/>
    <cellStyle name="Pattern 3 8 2 4" xfId="38719"/>
    <cellStyle name="Pattern 3 8 2 4 2" xfId="38720"/>
    <cellStyle name="Pattern 3 8 2 5" xfId="38721"/>
    <cellStyle name="Pattern 3 8 2 5 2" xfId="38722"/>
    <cellStyle name="Pattern 3 8 2 6" xfId="38723"/>
    <cellStyle name="Pattern 3 8 2 6 2" xfId="38724"/>
    <cellStyle name="Pattern 3 8 2 7" xfId="38725"/>
    <cellStyle name="Pattern 3 8 20" xfId="38726"/>
    <cellStyle name="Pattern 3 8 20 2" xfId="38727"/>
    <cellStyle name="Pattern 3 8 21" xfId="38728"/>
    <cellStyle name="Pattern 3 8 21 2" xfId="38729"/>
    <cellStyle name="Pattern 3 8 22" xfId="38730"/>
    <cellStyle name="Pattern 3 8 22 2" xfId="38731"/>
    <cellStyle name="Pattern 3 8 23" xfId="38732"/>
    <cellStyle name="Pattern 3 8 23 2" xfId="38733"/>
    <cellStyle name="Pattern 3 8 24" xfId="38734"/>
    <cellStyle name="Pattern 3 8 24 2" xfId="38735"/>
    <cellStyle name="Pattern 3 8 25" xfId="38736"/>
    <cellStyle name="Pattern 3 8 25 2" xfId="38737"/>
    <cellStyle name="Pattern 3 8 26" xfId="38738"/>
    <cellStyle name="Pattern 3 8 26 2" xfId="38739"/>
    <cellStyle name="Pattern 3 8 27" xfId="38740"/>
    <cellStyle name="Pattern 3 8 27 2" xfId="38741"/>
    <cellStyle name="Pattern 3 8 28" xfId="38742"/>
    <cellStyle name="Pattern 3 8 28 2" xfId="38743"/>
    <cellStyle name="Pattern 3 8 29" xfId="38744"/>
    <cellStyle name="Pattern 3 8 29 2" xfId="38745"/>
    <cellStyle name="Pattern 3 8 3" xfId="38746"/>
    <cellStyle name="Pattern 3 8 3 2" xfId="38747"/>
    <cellStyle name="Pattern 3 8 3 2 2" xfId="38748"/>
    <cellStyle name="Pattern 3 8 3 3" xfId="38749"/>
    <cellStyle name="Pattern 3 8 3 3 2" xfId="38750"/>
    <cellStyle name="Pattern 3 8 3 4" xfId="38751"/>
    <cellStyle name="Pattern 3 8 3 4 2" xfId="38752"/>
    <cellStyle name="Pattern 3 8 3 5" xfId="38753"/>
    <cellStyle name="Pattern 3 8 3 5 2" xfId="38754"/>
    <cellStyle name="Pattern 3 8 3 6" xfId="38755"/>
    <cellStyle name="Pattern 3 8 3 6 2" xfId="38756"/>
    <cellStyle name="Pattern 3 8 3 7" xfId="38757"/>
    <cellStyle name="Pattern 3 8 30" xfId="38758"/>
    <cellStyle name="Pattern 3 8 30 2" xfId="38759"/>
    <cellStyle name="Pattern 3 8 31" xfId="38760"/>
    <cellStyle name="Pattern 3 8 31 2" xfId="38761"/>
    <cellStyle name="Pattern 3 8 32" xfId="38762"/>
    <cellStyle name="Pattern 3 8 32 2" xfId="38763"/>
    <cellStyle name="Pattern 3 8 33" xfId="38764"/>
    <cellStyle name="Pattern 3 8 34" xfId="38765"/>
    <cellStyle name="Pattern 3 8 35" xfId="38766"/>
    <cellStyle name="Pattern 3 8 36" xfId="38767"/>
    <cellStyle name="Pattern 3 8 37" xfId="38768"/>
    <cellStyle name="Pattern 3 8 4" xfId="38769"/>
    <cellStyle name="Pattern 3 8 4 2" xfId="38770"/>
    <cellStyle name="Pattern 3 8 5" xfId="38771"/>
    <cellStyle name="Pattern 3 8 5 2" xfId="38772"/>
    <cellStyle name="Pattern 3 8 6" xfId="38773"/>
    <cellStyle name="Pattern 3 8 6 2" xfId="38774"/>
    <cellStyle name="Pattern 3 8 7" xfId="38775"/>
    <cellStyle name="Pattern 3 8 7 2" xfId="38776"/>
    <cellStyle name="Pattern 3 8 8" xfId="38777"/>
    <cellStyle name="Pattern 3 8 8 2" xfId="38778"/>
    <cellStyle name="Pattern 3 8 9" xfId="38779"/>
    <cellStyle name="Pattern 3 8 9 2" xfId="38780"/>
    <cellStyle name="Pattern 3 9" xfId="38781"/>
    <cellStyle name="Pattern 3 9 10" xfId="38782"/>
    <cellStyle name="Pattern 3 9 10 2" xfId="38783"/>
    <cellStyle name="Pattern 3 9 11" xfId="38784"/>
    <cellStyle name="Pattern 3 9 11 2" xfId="38785"/>
    <cellStyle name="Pattern 3 9 12" xfId="38786"/>
    <cellStyle name="Pattern 3 9 12 2" xfId="38787"/>
    <cellStyle name="Pattern 3 9 13" xfId="38788"/>
    <cellStyle name="Pattern 3 9 13 2" xfId="38789"/>
    <cellStyle name="Pattern 3 9 14" xfId="38790"/>
    <cellStyle name="Pattern 3 9 14 2" xfId="38791"/>
    <cellStyle name="Pattern 3 9 15" xfId="38792"/>
    <cellStyle name="Pattern 3 9 15 2" xfId="38793"/>
    <cellStyle name="Pattern 3 9 16" xfId="38794"/>
    <cellStyle name="Pattern 3 9 16 2" xfId="38795"/>
    <cellStyle name="Pattern 3 9 17" xfId="38796"/>
    <cellStyle name="Pattern 3 9 17 2" xfId="38797"/>
    <cellStyle name="Pattern 3 9 18" xfId="38798"/>
    <cellStyle name="Pattern 3 9 18 2" xfId="38799"/>
    <cellStyle name="Pattern 3 9 19" xfId="38800"/>
    <cellStyle name="Pattern 3 9 19 2" xfId="38801"/>
    <cellStyle name="Pattern 3 9 2" xfId="38802"/>
    <cellStyle name="Pattern 3 9 2 2" xfId="38803"/>
    <cellStyle name="Pattern 3 9 2 2 2" xfId="38804"/>
    <cellStyle name="Pattern 3 9 2 3" xfId="38805"/>
    <cellStyle name="Pattern 3 9 2 3 2" xfId="38806"/>
    <cellStyle name="Pattern 3 9 2 4" xfId="38807"/>
    <cellStyle name="Pattern 3 9 2 4 2" xfId="38808"/>
    <cellStyle name="Pattern 3 9 2 5" xfId="38809"/>
    <cellStyle name="Pattern 3 9 2 5 2" xfId="38810"/>
    <cellStyle name="Pattern 3 9 2 6" xfId="38811"/>
    <cellStyle name="Pattern 3 9 2 6 2" xfId="38812"/>
    <cellStyle name="Pattern 3 9 2 7" xfId="38813"/>
    <cellStyle name="Pattern 3 9 20" xfId="38814"/>
    <cellStyle name="Pattern 3 9 20 2" xfId="38815"/>
    <cellStyle name="Pattern 3 9 21" xfId="38816"/>
    <cellStyle name="Pattern 3 9 21 2" xfId="38817"/>
    <cellStyle name="Pattern 3 9 22" xfId="38818"/>
    <cellStyle name="Pattern 3 9 22 2" xfId="38819"/>
    <cellStyle name="Pattern 3 9 23" xfId="38820"/>
    <cellStyle name="Pattern 3 9 23 2" xfId="38821"/>
    <cellStyle name="Pattern 3 9 24" xfId="38822"/>
    <cellStyle name="Pattern 3 9 24 2" xfId="38823"/>
    <cellStyle name="Pattern 3 9 25" xfId="38824"/>
    <cellStyle name="Pattern 3 9 25 2" xfId="38825"/>
    <cellStyle name="Pattern 3 9 26" xfId="38826"/>
    <cellStyle name="Pattern 3 9 26 2" xfId="38827"/>
    <cellStyle name="Pattern 3 9 27" xfId="38828"/>
    <cellStyle name="Pattern 3 9 27 2" xfId="38829"/>
    <cellStyle name="Pattern 3 9 28" xfId="38830"/>
    <cellStyle name="Pattern 3 9 28 2" xfId="38831"/>
    <cellStyle name="Pattern 3 9 29" xfId="38832"/>
    <cellStyle name="Pattern 3 9 29 2" xfId="38833"/>
    <cellStyle name="Pattern 3 9 3" xfId="38834"/>
    <cellStyle name="Pattern 3 9 3 2" xfId="38835"/>
    <cellStyle name="Pattern 3 9 3 2 2" xfId="38836"/>
    <cellStyle name="Pattern 3 9 3 3" xfId="38837"/>
    <cellStyle name="Pattern 3 9 3 3 2" xfId="38838"/>
    <cellStyle name="Pattern 3 9 3 4" xfId="38839"/>
    <cellStyle name="Pattern 3 9 3 4 2" xfId="38840"/>
    <cellStyle name="Pattern 3 9 3 5" xfId="38841"/>
    <cellStyle name="Pattern 3 9 3 5 2" xfId="38842"/>
    <cellStyle name="Pattern 3 9 3 6" xfId="38843"/>
    <cellStyle name="Pattern 3 9 3 6 2" xfId="38844"/>
    <cellStyle name="Pattern 3 9 3 7" xfId="38845"/>
    <cellStyle name="Pattern 3 9 30" xfId="38846"/>
    <cellStyle name="Pattern 3 9 30 2" xfId="38847"/>
    <cellStyle name="Pattern 3 9 31" xfId="38848"/>
    <cellStyle name="Pattern 3 9 31 2" xfId="38849"/>
    <cellStyle name="Pattern 3 9 32" xfId="38850"/>
    <cellStyle name="Pattern 3 9 32 2" xfId="38851"/>
    <cellStyle name="Pattern 3 9 33" xfId="38852"/>
    <cellStyle name="Pattern 3 9 34" xfId="38853"/>
    <cellStyle name="Pattern 3 9 35" xfId="38854"/>
    <cellStyle name="Pattern 3 9 36" xfId="38855"/>
    <cellStyle name="Pattern 3 9 37" xfId="38856"/>
    <cellStyle name="Pattern 3 9 4" xfId="38857"/>
    <cellStyle name="Pattern 3 9 4 2" xfId="38858"/>
    <cellStyle name="Pattern 3 9 5" xfId="38859"/>
    <cellStyle name="Pattern 3 9 5 2" xfId="38860"/>
    <cellStyle name="Pattern 3 9 6" xfId="38861"/>
    <cellStyle name="Pattern 3 9 6 2" xfId="38862"/>
    <cellStyle name="Pattern 3 9 7" xfId="38863"/>
    <cellStyle name="Pattern 3 9 7 2" xfId="38864"/>
    <cellStyle name="Pattern 3 9 8" xfId="38865"/>
    <cellStyle name="Pattern 3 9 8 2" xfId="38866"/>
    <cellStyle name="Pattern 3 9 9" xfId="38867"/>
    <cellStyle name="Pattern 3 9 9 2" xfId="38868"/>
    <cellStyle name="Pattern 4" xfId="38869"/>
    <cellStyle name="Pattern 4 10" xfId="38870"/>
    <cellStyle name="Pattern 4 10 2" xfId="38871"/>
    <cellStyle name="Pattern 4 11" xfId="38872"/>
    <cellStyle name="Pattern 4 11 2" xfId="38873"/>
    <cellStyle name="Pattern 4 12" xfId="38874"/>
    <cellStyle name="Pattern 4 12 2" xfId="38875"/>
    <cellStyle name="Pattern 4 13" xfId="38876"/>
    <cellStyle name="Pattern 4 13 2" xfId="38877"/>
    <cellStyle name="Pattern 4 14" xfId="38878"/>
    <cellStyle name="Pattern 4 14 2" xfId="38879"/>
    <cellStyle name="Pattern 4 15" xfId="38880"/>
    <cellStyle name="Pattern 4 15 2" xfId="38881"/>
    <cellStyle name="Pattern 4 16" xfId="38882"/>
    <cellStyle name="Pattern 4 16 2" xfId="38883"/>
    <cellStyle name="Pattern 4 17" xfId="38884"/>
    <cellStyle name="Pattern 4 17 2" xfId="38885"/>
    <cellStyle name="Pattern 4 18" xfId="38886"/>
    <cellStyle name="Pattern 4 18 2" xfId="38887"/>
    <cellStyle name="Pattern 4 19" xfId="38888"/>
    <cellStyle name="Pattern 4 19 2" xfId="38889"/>
    <cellStyle name="Pattern 4 2" xfId="38890"/>
    <cellStyle name="Pattern 4 2 2" xfId="38891"/>
    <cellStyle name="Pattern 4 2 2 2" xfId="38892"/>
    <cellStyle name="Pattern 4 2 3" xfId="38893"/>
    <cellStyle name="Pattern 4 2 3 2" xfId="38894"/>
    <cellStyle name="Pattern 4 2 4" xfId="38895"/>
    <cellStyle name="Pattern 4 2 4 2" xfId="38896"/>
    <cellStyle name="Pattern 4 2 5" xfId="38897"/>
    <cellStyle name="Pattern 4 2 5 2" xfId="38898"/>
    <cellStyle name="Pattern 4 2 6" xfId="38899"/>
    <cellStyle name="Pattern 4 2 6 2" xfId="38900"/>
    <cellStyle name="Pattern 4 2 7" xfId="38901"/>
    <cellStyle name="Pattern 4 2 7 2" xfId="38902"/>
    <cellStyle name="Pattern 4 2 8" xfId="38903"/>
    <cellStyle name="Pattern 4 20" xfId="38904"/>
    <cellStyle name="Pattern 4 20 2" xfId="38905"/>
    <cellStyle name="Pattern 4 21" xfId="38906"/>
    <cellStyle name="Pattern 4 21 2" xfId="38907"/>
    <cellStyle name="Pattern 4 22" xfId="38908"/>
    <cellStyle name="Pattern 4 22 2" xfId="38909"/>
    <cellStyle name="Pattern 4 23" xfId="38910"/>
    <cellStyle name="Pattern 4 23 2" xfId="38911"/>
    <cellStyle name="Pattern 4 24" xfId="38912"/>
    <cellStyle name="Pattern 4 24 2" xfId="38913"/>
    <cellStyle name="Pattern 4 25" xfId="38914"/>
    <cellStyle name="Pattern 4 25 2" xfId="38915"/>
    <cellStyle name="Pattern 4 26" xfId="38916"/>
    <cellStyle name="Pattern 4 26 2" xfId="38917"/>
    <cellStyle name="Pattern 4 27" xfId="38918"/>
    <cellStyle name="Pattern 4 27 2" xfId="38919"/>
    <cellStyle name="Pattern 4 28" xfId="38920"/>
    <cellStyle name="Pattern 4 28 2" xfId="38921"/>
    <cellStyle name="Pattern 4 29" xfId="38922"/>
    <cellStyle name="Pattern 4 29 2" xfId="38923"/>
    <cellStyle name="Pattern 4 3" xfId="38924"/>
    <cellStyle name="Pattern 4 3 2" xfId="38925"/>
    <cellStyle name="Pattern 4 3 2 2" xfId="38926"/>
    <cellStyle name="Pattern 4 3 3" xfId="38927"/>
    <cellStyle name="Pattern 4 3 3 2" xfId="38928"/>
    <cellStyle name="Pattern 4 3 4" xfId="38929"/>
    <cellStyle name="Pattern 4 3 4 2" xfId="38930"/>
    <cellStyle name="Pattern 4 3 5" xfId="38931"/>
    <cellStyle name="Pattern 4 3 5 2" xfId="38932"/>
    <cellStyle name="Pattern 4 3 6" xfId="38933"/>
    <cellStyle name="Pattern 4 3 6 2" xfId="38934"/>
    <cellStyle name="Pattern 4 3 7" xfId="38935"/>
    <cellStyle name="Pattern 4 30" xfId="38936"/>
    <cellStyle name="Pattern 4 30 2" xfId="38937"/>
    <cellStyle name="Pattern 4 31" xfId="38938"/>
    <cellStyle name="Pattern 4 31 2" xfId="38939"/>
    <cellStyle name="Pattern 4 32" xfId="38940"/>
    <cellStyle name="Pattern 4 32 2" xfId="38941"/>
    <cellStyle name="Pattern 4 33" xfId="38942"/>
    <cellStyle name="Pattern 4 33 2" xfId="38943"/>
    <cellStyle name="Pattern 4 34" xfId="38944"/>
    <cellStyle name="Pattern 4 35" xfId="38945"/>
    <cellStyle name="Pattern 4 36" xfId="38946"/>
    <cellStyle name="Pattern 4 37" xfId="38947"/>
    <cellStyle name="Pattern 4 38" xfId="38948"/>
    <cellStyle name="Pattern 4 4" xfId="38949"/>
    <cellStyle name="Pattern 4 4 2" xfId="38950"/>
    <cellStyle name="Pattern 4 4 2 2" xfId="38951"/>
    <cellStyle name="Pattern 4 4 3" xfId="38952"/>
    <cellStyle name="Pattern 4 4 3 2" xfId="38953"/>
    <cellStyle name="Pattern 4 4 4" xfId="38954"/>
    <cellStyle name="Pattern 4 4 4 2" xfId="38955"/>
    <cellStyle name="Pattern 4 4 5" xfId="38956"/>
    <cellStyle name="Pattern 4 4 5 2" xfId="38957"/>
    <cellStyle name="Pattern 4 4 6" xfId="38958"/>
    <cellStyle name="Pattern 4 4 6 2" xfId="38959"/>
    <cellStyle name="Pattern 4 4 7" xfId="38960"/>
    <cellStyle name="Pattern 4 5" xfId="38961"/>
    <cellStyle name="Pattern 4 5 2" xfId="38962"/>
    <cellStyle name="Pattern 4 6" xfId="38963"/>
    <cellStyle name="Pattern 4 6 2" xfId="38964"/>
    <cellStyle name="Pattern 4 7" xfId="38965"/>
    <cellStyle name="Pattern 4 7 2" xfId="38966"/>
    <cellStyle name="Pattern 4 8" xfId="38967"/>
    <cellStyle name="Pattern 4 8 2" xfId="38968"/>
    <cellStyle name="Pattern 4 9" xfId="38969"/>
    <cellStyle name="Pattern 4 9 2" xfId="38970"/>
    <cellStyle name="Pattern 5" xfId="38971"/>
    <cellStyle name="Pattern 5 10" xfId="38972"/>
    <cellStyle name="Pattern 5 10 2" xfId="38973"/>
    <cellStyle name="Pattern 5 11" xfId="38974"/>
    <cellStyle name="Pattern 5 11 2" xfId="38975"/>
    <cellStyle name="Pattern 5 12" xfId="38976"/>
    <cellStyle name="Pattern 5 12 2" xfId="38977"/>
    <cellStyle name="Pattern 5 13" xfId="38978"/>
    <cellStyle name="Pattern 5 13 2" xfId="38979"/>
    <cellStyle name="Pattern 5 14" xfId="38980"/>
    <cellStyle name="Pattern 5 14 2" xfId="38981"/>
    <cellStyle name="Pattern 5 15" xfId="38982"/>
    <cellStyle name="Pattern 5 15 2" xfId="38983"/>
    <cellStyle name="Pattern 5 16" xfId="38984"/>
    <cellStyle name="Pattern 5 16 2" xfId="38985"/>
    <cellStyle name="Pattern 5 17" xfId="38986"/>
    <cellStyle name="Pattern 5 17 2" xfId="38987"/>
    <cellStyle name="Pattern 5 18" xfId="38988"/>
    <cellStyle name="Pattern 5 18 2" xfId="38989"/>
    <cellStyle name="Pattern 5 19" xfId="38990"/>
    <cellStyle name="Pattern 5 19 2" xfId="38991"/>
    <cellStyle name="Pattern 5 2" xfId="38992"/>
    <cellStyle name="Pattern 5 2 2" xfId="38993"/>
    <cellStyle name="Pattern 5 2 2 2" xfId="38994"/>
    <cellStyle name="Pattern 5 2 3" xfId="38995"/>
    <cellStyle name="Pattern 5 2 3 2" xfId="38996"/>
    <cellStyle name="Pattern 5 2 4" xfId="38997"/>
    <cellStyle name="Pattern 5 2 4 2" xfId="38998"/>
    <cellStyle name="Pattern 5 2 5" xfId="38999"/>
    <cellStyle name="Pattern 5 2 5 2" xfId="39000"/>
    <cellStyle name="Pattern 5 2 6" xfId="39001"/>
    <cellStyle name="Pattern 5 2 6 2" xfId="39002"/>
    <cellStyle name="Pattern 5 2 7" xfId="39003"/>
    <cellStyle name="Pattern 5 2 7 2" xfId="39004"/>
    <cellStyle name="Pattern 5 2 8" xfId="39005"/>
    <cellStyle name="Pattern 5 20" xfId="39006"/>
    <cellStyle name="Pattern 5 20 2" xfId="39007"/>
    <cellStyle name="Pattern 5 21" xfId="39008"/>
    <cellStyle name="Pattern 5 21 2" xfId="39009"/>
    <cellStyle name="Pattern 5 22" xfId="39010"/>
    <cellStyle name="Pattern 5 22 2" xfId="39011"/>
    <cellStyle name="Pattern 5 23" xfId="39012"/>
    <cellStyle name="Pattern 5 23 2" xfId="39013"/>
    <cellStyle name="Pattern 5 24" xfId="39014"/>
    <cellStyle name="Pattern 5 24 2" xfId="39015"/>
    <cellStyle name="Pattern 5 25" xfId="39016"/>
    <cellStyle name="Pattern 5 25 2" xfId="39017"/>
    <cellStyle name="Pattern 5 26" xfId="39018"/>
    <cellStyle name="Pattern 5 26 2" xfId="39019"/>
    <cellStyle name="Pattern 5 27" xfId="39020"/>
    <cellStyle name="Pattern 5 27 2" xfId="39021"/>
    <cellStyle name="Pattern 5 28" xfId="39022"/>
    <cellStyle name="Pattern 5 28 2" xfId="39023"/>
    <cellStyle name="Pattern 5 29" xfId="39024"/>
    <cellStyle name="Pattern 5 29 2" xfId="39025"/>
    <cellStyle name="Pattern 5 3" xfId="39026"/>
    <cellStyle name="Pattern 5 3 2" xfId="39027"/>
    <cellStyle name="Pattern 5 3 2 2" xfId="39028"/>
    <cellStyle name="Pattern 5 3 3" xfId="39029"/>
    <cellStyle name="Pattern 5 3 3 2" xfId="39030"/>
    <cellStyle name="Pattern 5 3 4" xfId="39031"/>
    <cellStyle name="Pattern 5 3 4 2" xfId="39032"/>
    <cellStyle name="Pattern 5 3 5" xfId="39033"/>
    <cellStyle name="Pattern 5 3 5 2" xfId="39034"/>
    <cellStyle name="Pattern 5 3 6" xfId="39035"/>
    <cellStyle name="Pattern 5 3 6 2" xfId="39036"/>
    <cellStyle name="Pattern 5 3 7" xfId="39037"/>
    <cellStyle name="Pattern 5 30" xfId="39038"/>
    <cellStyle name="Pattern 5 30 2" xfId="39039"/>
    <cellStyle name="Pattern 5 31" xfId="39040"/>
    <cellStyle name="Pattern 5 31 2" xfId="39041"/>
    <cellStyle name="Pattern 5 32" xfId="39042"/>
    <cellStyle name="Pattern 5 32 2" xfId="39043"/>
    <cellStyle name="Pattern 5 33" xfId="39044"/>
    <cellStyle name="Pattern 5 33 2" xfId="39045"/>
    <cellStyle name="Pattern 5 34" xfId="39046"/>
    <cellStyle name="Pattern 5 35" xfId="39047"/>
    <cellStyle name="Pattern 5 36" xfId="39048"/>
    <cellStyle name="Pattern 5 37" xfId="39049"/>
    <cellStyle name="Pattern 5 38" xfId="39050"/>
    <cellStyle name="Pattern 5 4" xfId="39051"/>
    <cellStyle name="Pattern 5 4 2" xfId="39052"/>
    <cellStyle name="Pattern 5 4 2 2" xfId="39053"/>
    <cellStyle name="Pattern 5 4 3" xfId="39054"/>
    <cellStyle name="Pattern 5 4 3 2" xfId="39055"/>
    <cellStyle name="Pattern 5 4 4" xfId="39056"/>
    <cellStyle name="Pattern 5 4 4 2" xfId="39057"/>
    <cellStyle name="Pattern 5 4 5" xfId="39058"/>
    <cellStyle name="Pattern 5 4 5 2" xfId="39059"/>
    <cellStyle name="Pattern 5 4 6" xfId="39060"/>
    <cellStyle name="Pattern 5 4 6 2" xfId="39061"/>
    <cellStyle name="Pattern 5 4 7" xfId="39062"/>
    <cellStyle name="Pattern 5 5" xfId="39063"/>
    <cellStyle name="Pattern 5 5 2" xfId="39064"/>
    <cellStyle name="Pattern 5 6" xfId="39065"/>
    <cellStyle name="Pattern 5 6 2" xfId="39066"/>
    <cellStyle name="Pattern 5 7" xfId="39067"/>
    <cellStyle name="Pattern 5 7 2" xfId="39068"/>
    <cellStyle name="Pattern 5 8" xfId="39069"/>
    <cellStyle name="Pattern 5 8 2" xfId="39070"/>
    <cellStyle name="Pattern 5 9" xfId="39071"/>
    <cellStyle name="Pattern 5 9 2" xfId="39072"/>
    <cellStyle name="Pattern 6" xfId="39073"/>
    <cellStyle name="Pattern 6 10" xfId="39074"/>
    <cellStyle name="Pattern 6 10 2" xfId="39075"/>
    <cellStyle name="Pattern 6 11" xfId="39076"/>
    <cellStyle name="Pattern 6 11 2" xfId="39077"/>
    <cellStyle name="Pattern 6 12" xfId="39078"/>
    <cellStyle name="Pattern 6 12 2" xfId="39079"/>
    <cellStyle name="Pattern 6 13" xfId="39080"/>
    <cellStyle name="Pattern 6 13 2" xfId="39081"/>
    <cellStyle name="Pattern 6 14" xfId="39082"/>
    <cellStyle name="Pattern 6 14 2" xfId="39083"/>
    <cellStyle name="Pattern 6 15" xfId="39084"/>
    <cellStyle name="Pattern 6 15 2" xfId="39085"/>
    <cellStyle name="Pattern 6 16" xfId="39086"/>
    <cellStyle name="Pattern 6 16 2" xfId="39087"/>
    <cellStyle name="Pattern 6 17" xfId="39088"/>
    <cellStyle name="Pattern 6 17 2" xfId="39089"/>
    <cellStyle name="Pattern 6 18" xfId="39090"/>
    <cellStyle name="Pattern 6 18 2" xfId="39091"/>
    <cellStyle name="Pattern 6 19" xfId="39092"/>
    <cellStyle name="Pattern 6 19 2" xfId="39093"/>
    <cellStyle name="Pattern 6 2" xfId="39094"/>
    <cellStyle name="Pattern 6 2 2" xfId="39095"/>
    <cellStyle name="Pattern 6 2 2 2" xfId="39096"/>
    <cellStyle name="Pattern 6 2 3" xfId="39097"/>
    <cellStyle name="Pattern 6 2 3 2" xfId="39098"/>
    <cellStyle name="Pattern 6 2 4" xfId="39099"/>
    <cellStyle name="Pattern 6 2 4 2" xfId="39100"/>
    <cellStyle name="Pattern 6 2 5" xfId="39101"/>
    <cellStyle name="Pattern 6 2 5 2" xfId="39102"/>
    <cellStyle name="Pattern 6 2 6" xfId="39103"/>
    <cellStyle name="Pattern 6 2 6 2" xfId="39104"/>
    <cellStyle name="Pattern 6 2 7" xfId="39105"/>
    <cellStyle name="Pattern 6 2 7 2" xfId="39106"/>
    <cellStyle name="Pattern 6 2 8" xfId="39107"/>
    <cellStyle name="Pattern 6 20" xfId="39108"/>
    <cellStyle name="Pattern 6 20 2" xfId="39109"/>
    <cellStyle name="Pattern 6 21" xfId="39110"/>
    <cellStyle name="Pattern 6 21 2" xfId="39111"/>
    <cellStyle name="Pattern 6 22" xfId="39112"/>
    <cellStyle name="Pattern 6 22 2" xfId="39113"/>
    <cellStyle name="Pattern 6 23" xfId="39114"/>
    <cellStyle name="Pattern 6 23 2" xfId="39115"/>
    <cellStyle name="Pattern 6 24" xfId="39116"/>
    <cellStyle name="Pattern 6 24 2" xfId="39117"/>
    <cellStyle name="Pattern 6 25" xfId="39118"/>
    <cellStyle name="Pattern 6 25 2" xfId="39119"/>
    <cellStyle name="Pattern 6 26" xfId="39120"/>
    <cellStyle name="Pattern 6 26 2" xfId="39121"/>
    <cellStyle name="Pattern 6 27" xfId="39122"/>
    <cellStyle name="Pattern 6 27 2" xfId="39123"/>
    <cellStyle name="Pattern 6 28" xfId="39124"/>
    <cellStyle name="Pattern 6 28 2" xfId="39125"/>
    <cellStyle name="Pattern 6 29" xfId="39126"/>
    <cellStyle name="Pattern 6 29 2" xfId="39127"/>
    <cellStyle name="Pattern 6 3" xfId="39128"/>
    <cellStyle name="Pattern 6 3 2" xfId="39129"/>
    <cellStyle name="Pattern 6 3 2 2" xfId="39130"/>
    <cellStyle name="Pattern 6 3 3" xfId="39131"/>
    <cellStyle name="Pattern 6 3 3 2" xfId="39132"/>
    <cellStyle name="Pattern 6 3 4" xfId="39133"/>
    <cellStyle name="Pattern 6 3 4 2" xfId="39134"/>
    <cellStyle name="Pattern 6 3 5" xfId="39135"/>
    <cellStyle name="Pattern 6 3 5 2" xfId="39136"/>
    <cellStyle name="Pattern 6 3 6" xfId="39137"/>
    <cellStyle name="Pattern 6 3 6 2" xfId="39138"/>
    <cellStyle name="Pattern 6 3 7" xfId="39139"/>
    <cellStyle name="Pattern 6 30" xfId="39140"/>
    <cellStyle name="Pattern 6 30 2" xfId="39141"/>
    <cellStyle name="Pattern 6 31" xfId="39142"/>
    <cellStyle name="Pattern 6 31 2" xfId="39143"/>
    <cellStyle name="Pattern 6 32" xfId="39144"/>
    <cellStyle name="Pattern 6 32 2" xfId="39145"/>
    <cellStyle name="Pattern 6 33" xfId="39146"/>
    <cellStyle name="Pattern 6 33 2" xfId="39147"/>
    <cellStyle name="Pattern 6 34" xfId="39148"/>
    <cellStyle name="Pattern 6 35" xfId="39149"/>
    <cellStyle name="Pattern 6 36" xfId="39150"/>
    <cellStyle name="Pattern 6 37" xfId="39151"/>
    <cellStyle name="Pattern 6 38" xfId="39152"/>
    <cellStyle name="Pattern 6 4" xfId="39153"/>
    <cellStyle name="Pattern 6 4 2" xfId="39154"/>
    <cellStyle name="Pattern 6 4 2 2" xfId="39155"/>
    <cellStyle name="Pattern 6 4 3" xfId="39156"/>
    <cellStyle name="Pattern 6 4 3 2" xfId="39157"/>
    <cellStyle name="Pattern 6 4 4" xfId="39158"/>
    <cellStyle name="Pattern 6 4 4 2" xfId="39159"/>
    <cellStyle name="Pattern 6 4 5" xfId="39160"/>
    <cellStyle name="Pattern 6 4 5 2" xfId="39161"/>
    <cellStyle name="Pattern 6 4 6" xfId="39162"/>
    <cellStyle name="Pattern 6 4 6 2" xfId="39163"/>
    <cellStyle name="Pattern 6 4 7" xfId="39164"/>
    <cellStyle name="Pattern 6 5" xfId="39165"/>
    <cellStyle name="Pattern 6 5 2" xfId="39166"/>
    <cellStyle name="Pattern 6 6" xfId="39167"/>
    <cellStyle name="Pattern 6 6 2" xfId="39168"/>
    <cellStyle name="Pattern 6 7" xfId="39169"/>
    <cellStyle name="Pattern 6 7 2" xfId="39170"/>
    <cellStyle name="Pattern 6 8" xfId="39171"/>
    <cellStyle name="Pattern 6 8 2" xfId="39172"/>
    <cellStyle name="Pattern 6 9" xfId="39173"/>
    <cellStyle name="Pattern 6 9 2" xfId="39174"/>
    <cellStyle name="Pattern 7" xfId="39175"/>
    <cellStyle name="Pattern 7 10" xfId="39176"/>
    <cellStyle name="Pattern 7 10 2" xfId="39177"/>
    <cellStyle name="Pattern 7 11" xfId="39178"/>
    <cellStyle name="Pattern 7 11 2" xfId="39179"/>
    <cellStyle name="Pattern 7 12" xfId="39180"/>
    <cellStyle name="Pattern 7 12 2" xfId="39181"/>
    <cellStyle name="Pattern 7 13" xfId="39182"/>
    <cellStyle name="Pattern 7 13 2" xfId="39183"/>
    <cellStyle name="Pattern 7 14" xfId="39184"/>
    <cellStyle name="Pattern 7 14 2" xfId="39185"/>
    <cellStyle name="Pattern 7 15" xfId="39186"/>
    <cellStyle name="Pattern 7 15 2" xfId="39187"/>
    <cellStyle name="Pattern 7 16" xfId="39188"/>
    <cellStyle name="Pattern 7 16 2" xfId="39189"/>
    <cellStyle name="Pattern 7 17" xfId="39190"/>
    <cellStyle name="Pattern 7 17 2" xfId="39191"/>
    <cellStyle name="Pattern 7 18" xfId="39192"/>
    <cellStyle name="Pattern 7 18 2" xfId="39193"/>
    <cellStyle name="Pattern 7 19" xfId="39194"/>
    <cellStyle name="Pattern 7 19 2" xfId="39195"/>
    <cellStyle name="Pattern 7 2" xfId="39196"/>
    <cellStyle name="Pattern 7 2 2" xfId="39197"/>
    <cellStyle name="Pattern 7 2 2 2" xfId="39198"/>
    <cellStyle name="Pattern 7 2 3" xfId="39199"/>
    <cellStyle name="Pattern 7 2 3 2" xfId="39200"/>
    <cellStyle name="Pattern 7 2 4" xfId="39201"/>
    <cellStyle name="Pattern 7 2 4 2" xfId="39202"/>
    <cellStyle name="Pattern 7 2 5" xfId="39203"/>
    <cellStyle name="Pattern 7 2 5 2" xfId="39204"/>
    <cellStyle name="Pattern 7 2 6" xfId="39205"/>
    <cellStyle name="Pattern 7 2 6 2" xfId="39206"/>
    <cellStyle name="Pattern 7 2 7" xfId="39207"/>
    <cellStyle name="Pattern 7 20" xfId="39208"/>
    <cellStyle name="Pattern 7 20 2" xfId="39209"/>
    <cellStyle name="Pattern 7 21" xfId="39210"/>
    <cellStyle name="Pattern 7 21 2" xfId="39211"/>
    <cellStyle name="Pattern 7 22" xfId="39212"/>
    <cellStyle name="Pattern 7 22 2" xfId="39213"/>
    <cellStyle name="Pattern 7 23" xfId="39214"/>
    <cellStyle name="Pattern 7 23 2" xfId="39215"/>
    <cellStyle name="Pattern 7 24" xfId="39216"/>
    <cellStyle name="Pattern 7 24 2" xfId="39217"/>
    <cellStyle name="Pattern 7 25" xfId="39218"/>
    <cellStyle name="Pattern 7 25 2" xfId="39219"/>
    <cellStyle name="Pattern 7 26" xfId="39220"/>
    <cellStyle name="Pattern 7 26 2" xfId="39221"/>
    <cellStyle name="Pattern 7 27" xfId="39222"/>
    <cellStyle name="Pattern 7 27 2" xfId="39223"/>
    <cellStyle name="Pattern 7 28" xfId="39224"/>
    <cellStyle name="Pattern 7 28 2" xfId="39225"/>
    <cellStyle name="Pattern 7 29" xfId="39226"/>
    <cellStyle name="Pattern 7 29 2" xfId="39227"/>
    <cellStyle name="Pattern 7 3" xfId="39228"/>
    <cellStyle name="Pattern 7 3 2" xfId="39229"/>
    <cellStyle name="Pattern 7 3 2 2" xfId="39230"/>
    <cellStyle name="Pattern 7 3 3" xfId="39231"/>
    <cellStyle name="Pattern 7 3 3 2" xfId="39232"/>
    <cellStyle name="Pattern 7 3 4" xfId="39233"/>
    <cellStyle name="Pattern 7 3 4 2" xfId="39234"/>
    <cellStyle name="Pattern 7 3 5" xfId="39235"/>
    <cellStyle name="Pattern 7 3 5 2" xfId="39236"/>
    <cellStyle name="Pattern 7 3 6" xfId="39237"/>
    <cellStyle name="Pattern 7 3 6 2" xfId="39238"/>
    <cellStyle name="Pattern 7 3 7" xfId="39239"/>
    <cellStyle name="Pattern 7 30" xfId="39240"/>
    <cellStyle name="Pattern 7 30 2" xfId="39241"/>
    <cellStyle name="Pattern 7 31" xfId="39242"/>
    <cellStyle name="Pattern 7 31 2" xfId="39243"/>
    <cellStyle name="Pattern 7 32" xfId="39244"/>
    <cellStyle name="Pattern 7 32 2" xfId="39245"/>
    <cellStyle name="Pattern 7 33" xfId="39246"/>
    <cellStyle name="Pattern 7 34" xfId="39247"/>
    <cellStyle name="Pattern 7 35" xfId="39248"/>
    <cellStyle name="Pattern 7 36" xfId="39249"/>
    <cellStyle name="Pattern 7 37" xfId="39250"/>
    <cellStyle name="Pattern 7 4" xfId="39251"/>
    <cellStyle name="Pattern 7 4 2" xfId="39252"/>
    <cellStyle name="Pattern 7 5" xfId="39253"/>
    <cellStyle name="Pattern 7 5 2" xfId="39254"/>
    <cellStyle name="Pattern 7 6" xfId="39255"/>
    <cellStyle name="Pattern 7 6 2" xfId="39256"/>
    <cellStyle name="Pattern 7 7" xfId="39257"/>
    <cellStyle name="Pattern 7 7 2" xfId="39258"/>
    <cellStyle name="Pattern 7 8" xfId="39259"/>
    <cellStyle name="Pattern 7 8 2" xfId="39260"/>
    <cellStyle name="Pattern 7 9" xfId="39261"/>
    <cellStyle name="Pattern 7 9 2" xfId="39262"/>
    <cellStyle name="Pattern 8" xfId="39263"/>
    <cellStyle name="Pattern 8 10" xfId="39264"/>
    <cellStyle name="Pattern 8 10 2" xfId="39265"/>
    <cellStyle name="Pattern 8 11" xfId="39266"/>
    <cellStyle name="Pattern 8 11 2" xfId="39267"/>
    <cellStyle name="Pattern 8 12" xfId="39268"/>
    <cellStyle name="Pattern 8 12 2" xfId="39269"/>
    <cellStyle name="Pattern 8 13" xfId="39270"/>
    <cellStyle name="Pattern 8 13 2" xfId="39271"/>
    <cellStyle name="Pattern 8 14" xfId="39272"/>
    <cellStyle name="Pattern 8 14 2" xfId="39273"/>
    <cellStyle name="Pattern 8 15" xfId="39274"/>
    <cellStyle name="Pattern 8 15 2" xfId="39275"/>
    <cellStyle name="Pattern 8 16" xfId="39276"/>
    <cellStyle name="Pattern 8 16 2" xfId="39277"/>
    <cellStyle name="Pattern 8 17" xfId="39278"/>
    <cellStyle name="Pattern 8 17 2" xfId="39279"/>
    <cellStyle name="Pattern 8 18" xfId="39280"/>
    <cellStyle name="Pattern 8 18 2" xfId="39281"/>
    <cellStyle name="Pattern 8 19" xfId="39282"/>
    <cellStyle name="Pattern 8 19 2" xfId="39283"/>
    <cellStyle name="Pattern 8 2" xfId="39284"/>
    <cellStyle name="Pattern 8 2 2" xfId="39285"/>
    <cellStyle name="Pattern 8 2 2 2" xfId="39286"/>
    <cellStyle name="Pattern 8 2 3" xfId="39287"/>
    <cellStyle name="Pattern 8 2 3 2" xfId="39288"/>
    <cellStyle name="Pattern 8 2 4" xfId="39289"/>
    <cellStyle name="Pattern 8 2 4 2" xfId="39290"/>
    <cellStyle name="Pattern 8 2 5" xfId="39291"/>
    <cellStyle name="Pattern 8 2 5 2" xfId="39292"/>
    <cellStyle name="Pattern 8 2 6" xfId="39293"/>
    <cellStyle name="Pattern 8 2 6 2" xfId="39294"/>
    <cellStyle name="Pattern 8 2 7" xfId="39295"/>
    <cellStyle name="Pattern 8 20" xfId="39296"/>
    <cellStyle name="Pattern 8 20 2" xfId="39297"/>
    <cellStyle name="Pattern 8 21" xfId="39298"/>
    <cellStyle name="Pattern 8 21 2" xfId="39299"/>
    <cellStyle name="Pattern 8 22" xfId="39300"/>
    <cellStyle name="Pattern 8 22 2" xfId="39301"/>
    <cellStyle name="Pattern 8 23" xfId="39302"/>
    <cellStyle name="Pattern 8 23 2" xfId="39303"/>
    <cellStyle name="Pattern 8 24" xfId="39304"/>
    <cellStyle name="Pattern 8 24 2" xfId="39305"/>
    <cellStyle name="Pattern 8 25" xfId="39306"/>
    <cellStyle name="Pattern 8 25 2" xfId="39307"/>
    <cellStyle name="Pattern 8 26" xfId="39308"/>
    <cellStyle name="Pattern 8 26 2" xfId="39309"/>
    <cellStyle name="Pattern 8 27" xfId="39310"/>
    <cellStyle name="Pattern 8 27 2" xfId="39311"/>
    <cellStyle name="Pattern 8 28" xfId="39312"/>
    <cellStyle name="Pattern 8 28 2" xfId="39313"/>
    <cellStyle name="Pattern 8 29" xfId="39314"/>
    <cellStyle name="Pattern 8 29 2" xfId="39315"/>
    <cellStyle name="Pattern 8 3" xfId="39316"/>
    <cellStyle name="Pattern 8 3 2" xfId="39317"/>
    <cellStyle name="Pattern 8 3 2 2" xfId="39318"/>
    <cellStyle name="Pattern 8 3 3" xfId="39319"/>
    <cellStyle name="Pattern 8 3 3 2" xfId="39320"/>
    <cellStyle name="Pattern 8 3 4" xfId="39321"/>
    <cellStyle name="Pattern 8 3 4 2" xfId="39322"/>
    <cellStyle name="Pattern 8 3 5" xfId="39323"/>
    <cellStyle name="Pattern 8 3 5 2" xfId="39324"/>
    <cellStyle name="Pattern 8 3 6" xfId="39325"/>
    <cellStyle name="Pattern 8 3 6 2" xfId="39326"/>
    <cellStyle name="Pattern 8 3 7" xfId="39327"/>
    <cellStyle name="Pattern 8 30" xfId="39328"/>
    <cellStyle name="Pattern 8 30 2" xfId="39329"/>
    <cellStyle name="Pattern 8 31" xfId="39330"/>
    <cellStyle name="Pattern 8 31 2" xfId="39331"/>
    <cellStyle name="Pattern 8 32" xfId="39332"/>
    <cellStyle name="Pattern 8 32 2" xfId="39333"/>
    <cellStyle name="Pattern 8 33" xfId="39334"/>
    <cellStyle name="Pattern 8 34" xfId="39335"/>
    <cellStyle name="Pattern 8 35" xfId="39336"/>
    <cellStyle name="Pattern 8 36" xfId="39337"/>
    <cellStyle name="Pattern 8 37" xfId="39338"/>
    <cellStyle name="Pattern 8 4" xfId="39339"/>
    <cellStyle name="Pattern 8 4 2" xfId="39340"/>
    <cellStyle name="Pattern 8 5" xfId="39341"/>
    <cellStyle name="Pattern 8 5 2" xfId="39342"/>
    <cellStyle name="Pattern 8 6" xfId="39343"/>
    <cellStyle name="Pattern 8 6 2" xfId="39344"/>
    <cellStyle name="Pattern 8 7" xfId="39345"/>
    <cellStyle name="Pattern 8 7 2" xfId="39346"/>
    <cellStyle name="Pattern 8 8" xfId="39347"/>
    <cellStyle name="Pattern 8 8 2" xfId="39348"/>
    <cellStyle name="Pattern 8 9" xfId="39349"/>
    <cellStyle name="Pattern 8 9 2" xfId="39350"/>
    <cellStyle name="Pattern 9" xfId="39351"/>
    <cellStyle name="Pattern 9 10" xfId="39352"/>
    <cellStyle name="Pattern 9 10 2" xfId="39353"/>
    <cellStyle name="Pattern 9 11" xfId="39354"/>
    <cellStyle name="Pattern 9 11 2" xfId="39355"/>
    <cellStyle name="Pattern 9 12" xfId="39356"/>
    <cellStyle name="Pattern 9 12 2" xfId="39357"/>
    <cellStyle name="Pattern 9 13" xfId="39358"/>
    <cellStyle name="Pattern 9 13 2" xfId="39359"/>
    <cellStyle name="Pattern 9 14" xfId="39360"/>
    <cellStyle name="Pattern 9 14 2" xfId="39361"/>
    <cellStyle name="Pattern 9 15" xfId="39362"/>
    <cellStyle name="Pattern 9 15 2" xfId="39363"/>
    <cellStyle name="Pattern 9 16" xfId="39364"/>
    <cellStyle name="Pattern 9 16 2" xfId="39365"/>
    <cellStyle name="Pattern 9 17" xfId="39366"/>
    <cellStyle name="Pattern 9 17 2" xfId="39367"/>
    <cellStyle name="Pattern 9 18" xfId="39368"/>
    <cellStyle name="Pattern 9 18 2" xfId="39369"/>
    <cellStyle name="Pattern 9 19" xfId="39370"/>
    <cellStyle name="Pattern 9 19 2" xfId="39371"/>
    <cellStyle name="Pattern 9 2" xfId="39372"/>
    <cellStyle name="Pattern 9 2 2" xfId="39373"/>
    <cellStyle name="Pattern 9 2 2 2" xfId="39374"/>
    <cellStyle name="Pattern 9 2 3" xfId="39375"/>
    <cellStyle name="Pattern 9 2 3 2" xfId="39376"/>
    <cellStyle name="Pattern 9 2 4" xfId="39377"/>
    <cellStyle name="Pattern 9 2 4 2" xfId="39378"/>
    <cellStyle name="Pattern 9 2 5" xfId="39379"/>
    <cellStyle name="Pattern 9 2 5 2" xfId="39380"/>
    <cellStyle name="Pattern 9 2 6" xfId="39381"/>
    <cellStyle name="Pattern 9 2 6 2" xfId="39382"/>
    <cellStyle name="Pattern 9 2 7" xfId="39383"/>
    <cellStyle name="Pattern 9 20" xfId="39384"/>
    <cellStyle name="Pattern 9 20 2" xfId="39385"/>
    <cellStyle name="Pattern 9 21" xfId="39386"/>
    <cellStyle name="Pattern 9 21 2" xfId="39387"/>
    <cellStyle name="Pattern 9 22" xfId="39388"/>
    <cellStyle name="Pattern 9 22 2" xfId="39389"/>
    <cellStyle name="Pattern 9 23" xfId="39390"/>
    <cellStyle name="Pattern 9 23 2" xfId="39391"/>
    <cellStyle name="Pattern 9 24" xfId="39392"/>
    <cellStyle name="Pattern 9 24 2" xfId="39393"/>
    <cellStyle name="Pattern 9 25" xfId="39394"/>
    <cellStyle name="Pattern 9 25 2" xfId="39395"/>
    <cellStyle name="Pattern 9 26" xfId="39396"/>
    <cellStyle name="Pattern 9 26 2" xfId="39397"/>
    <cellStyle name="Pattern 9 27" xfId="39398"/>
    <cellStyle name="Pattern 9 27 2" xfId="39399"/>
    <cellStyle name="Pattern 9 28" xfId="39400"/>
    <cellStyle name="Pattern 9 28 2" xfId="39401"/>
    <cellStyle name="Pattern 9 29" xfId="39402"/>
    <cellStyle name="Pattern 9 29 2" xfId="39403"/>
    <cellStyle name="Pattern 9 3" xfId="39404"/>
    <cellStyle name="Pattern 9 3 2" xfId="39405"/>
    <cellStyle name="Pattern 9 3 2 2" xfId="39406"/>
    <cellStyle name="Pattern 9 3 3" xfId="39407"/>
    <cellStyle name="Pattern 9 3 3 2" xfId="39408"/>
    <cellStyle name="Pattern 9 3 4" xfId="39409"/>
    <cellStyle name="Pattern 9 3 4 2" xfId="39410"/>
    <cellStyle name="Pattern 9 3 5" xfId="39411"/>
    <cellStyle name="Pattern 9 3 5 2" xfId="39412"/>
    <cellStyle name="Pattern 9 3 6" xfId="39413"/>
    <cellStyle name="Pattern 9 3 6 2" xfId="39414"/>
    <cellStyle name="Pattern 9 3 7" xfId="39415"/>
    <cellStyle name="Pattern 9 30" xfId="39416"/>
    <cellStyle name="Pattern 9 30 2" xfId="39417"/>
    <cellStyle name="Pattern 9 31" xfId="39418"/>
    <cellStyle name="Pattern 9 31 2" xfId="39419"/>
    <cellStyle name="Pattern 9 32" xfId="39420"/>
    <cellStyle name="Pattern 9 32 2" xfId="39421"/>
    <cellStyle name="Pattern 9 33" xfId="39422"/>
    <cellStyle name="Pattern 9 34" xfId="39423"/>
    <cellStyle name="Pattern 9 35" xfId="39424"/>
    <cellStyle name="Pattern 9 36" xfId="39425"/>
    <cellStyle name="Pattern 9 37" xfId="39426"/>
    <cellStyle name="Pattern 9 4" xfId="39427"/>
    <cellStyle name="Pattern 9 4 2" xfId="39428"/>
    <cellStyle name="Pattern 9 5" xfId="39429"/>
    <cellStyle name="Pattern 9 5 2" xfId="39430"/>
    <cellStyle name="Pattern 9 6" xfId="39431"/>
    <cellStyle name="Pattern 9 6 2" xfId="39432"/>
    <cellStyle name="Pattern 9 7" xfId="39433"/>
    <cellStyle name="Pattern 9 7 2" xfId="39434"/>
    <cellStyle name="Pattern 9 8" xfId="39435"/>
    <cellStyle name="Pattern 9 8 2" xfId="39436"/>
    <cellStyle name="Pattern 9 9" xfId="39437"/>
    <cellStyle name="Pattern 9 9 2" xfId="39438"/>
    <cellStyle name="Percent 2" xfId="39439"/>
    <cellStyle name="Prozent 10" xfId="2662"/>
    <cellStyle name="Prozent 11" xfId="2530"/>
    <cellStyle name="Prozent 2" xfId="58"/>
    <cellStyle name="Prozent 2 2" xfId="209"/>
    <cellStyle name="Prozent 2 2 2" xfId="39440"/>
    <cellStyle name="Prozent 2 3" xfId="39441"/>
    <cellStyle name="Prozent 3" xfId="59"/>
    <cellStyle name="Prozent 3 2" xfId="110"/>
    <cellStyle name="Prozent 3 2 2" xfId="185"/>
    <cellStyle name="Prozent 3 2 3" xfId="292"/>
    <cellStyle name="Prozent 3 3" xfId="39442"/>
    <cellStyle name="Prozent 3 4" xfId="39443"/>
    <cellStyle name="Prozent 4" xfId="98"/>
    <cellStyle name="Prozent 4 2" xfId="39445"/>
    <cellStyle name="Prozent 4 3" xfId="39446"/>
    <cellStyle name="Prozent 4 4" xfId="53817"/>
    <cellStyle name="Prozent 4 5" xfId="39444"/>
    <cellStyle name="Prozent 5" xfId="71"/>
    <cellStyle name="Prozent 5 2" xfId="39448"/>
    <cellStyle name="Prozent 5 2 2" xfId="53824"/>
    <cellStyle name="Prozent 5 3" xfId="39449"/>
    <cellStyle name="Prozent 5 4" xfId="53818"/>
    <cellStyle name="Prozent 5 5" xfId="39447"/>
    <cellStyle name="Prozent 6" xfId="210"/>
    <cellStyle name="Prozent 6 2" xfId="332"/>
    <cellStyle name="Prozent 6 2 2" xfId="1525"/>
    <cellStyle name="Prozent 6 2 2 2" xfId="4002"/>
    <cellStyle name="Prozent 6 2 3" xfId="2857"/>
    <cellStyle name="Prozent 6 3" xfId="724"/>
    <cellStyle name="Prozent 6 3 2" xfId="1842"/>
    <cellStyle name="Prozent 6 3 2 2" xfId="4046"/>
    <cellStyle name="Prozent 6 3 3" xfId="3241"/>
    <cellStyle name="Prozent 6 4" xfId="1444"/>
    <cellStyle name="Prozent 6 4 2" xfId="2771"/>
    <cellStyle name="Prozent 6 5" xfId="2555"/>
    <cellStyle name="Prozent 6 5 2" xfId="3957"/>
    <cellStyle name="Prozent 6 6" xfId="39450"/>
    <cellStyle name="Prozent 6 7" xfId="2742"/>
    <cellStyle name="Prozent 7" xfId="283"/>
    <cellStyle name="Prozent 7 2" xfId="39452"/>
    <cellStyle name="Prozent 7 3" xfId="39451"/>
    <cellStyle name="Prozent 8" xfId="804"/>
    <cellStyle name="Prozent 9" xfId="805"/>
    <cellStyle name="Prozent 9 2" xfId="1875"/>
    <cellStyle name="Prozent 9 2 2" xfId="4058"/>
    <cellStyle name="Prozent 9 3" xfId="39453"/>
    <cellStyle name="Prozent 9 4" xfId="3321"/>
    <cellStyle name="Schlecht 2" xfId="176"/>
    <cellStyle name="Schlecht 2 2" xfId="39455"/>
    <cellStyle name="Schlecht 2 3" xfId="39454"/>
    <cellStyle name="Schlecht 3" xfId="2663"/>
    <cellStyle name="Schlecht 4" xfId="39456"/>
    <cellStyle name="Schlecht 5" xfId="2587"/>
    <cellStyle name="Schlecht 6" xfId="2531"/>
    <cellStyle name="Standard" xfId="0" builtinId="0"/>
    <cellStyle name="Standard 1" xfId="39457"/>
    <cellStyle name="Standard 1 2" xfId="39458"/>
    <cellStyle name="Standard 1 2 2" xfId="39459"/>
    <cellStyle name="Standard 1 3" xfId="39460"/>
    <cellStyle name="Standard 1 3 2" xfId="39461"/>
    <cellStyle name="Standard 1 4" xfId="39462"/>
    <cellStyle name="Standard 1 4 2" xfId="39463"/>
    <cellStyle name="Standard 1 5" xfId="39464"/>
    <cellStyle name="Standard 1 5 2" xfId="39465"/>
    <cellStyle name="Standard 1 6" xfId="39466"/>
    <cellStyle name="Standard 1 6 2" xfId="39467"/>
    <cellStyle name="Standard 1 7" xfId="39468"/>
    <cellStyle name="Standard 1 8" xfId="39469"/>
    <cellStyle name="Standard 10" xfId="69"/>
    <cellStyle name="Standard 10 2" xfId="39471"/>
    <cellStyle name="Standard 10 2 2" xfId="39472"/>
    <cellStyle name="Standard 10 2 2 2" xfId="39473"/>
    <cellStyle name="Standard 10 2 2 2 2" xfId="39474"/>
    <cellStyle name="Standard 10 2 2 3" xfId="39475"/>
    <cellStyle name="Standard 10 2 2 4" xfId="39476"/>
    <cellStyle name="Standard 10 2 2 5" xfId="39477"/>
    <cellStyle name="Standard 10 2 3" xfId="39478"/>
    <cellStyle name="Standard 10 2 3 2" xfId="39479"/>
    <cellStyle name="Standard 10 2 4" xfId="39480"/>
    <cellStyle name="Standard 10 2 5" xfId="39481"/>
    <cellStyle name="Standard 10 2 6" xfId="39482"/>
    <cellStyle name="Standard 10 3" xfId="39483"/>
    <cellStyle name="Standard 10 3 2" xfId="39484"/>
    <cellStyle name="Standard 10 3 2 2" xfId="39485"/>
    <cellStyle name="Standard 10 3 3" xfId="39486"/>
    <cellStyle name="Standard 10 3 4" xfId="39487"/>
    <cellStyle name="Standard 10 3 5" xfId="39488"/>
    <cellStyle name="Standard 10 4" xfId="39489"/>
    <cellStyle name="Standard 10 4 2" xfId="39490"/>
    <cellStyle name="Standard 10 5" xfId="39491"/>
    <cellStyle name="Standard 10 6" xfId="39492"/>
    <cellStyle name="Standard 10 7" xfId="39493"/>
    <cellStyle name="Standard 10 8" xfId="39470"/>
    <cellStyle name="Standard 11" xfId="192"/>
    <cellStyle name="Standard 11 2" xfId="211"/>
    <cellStyle name="Standard 11 2 2" xfId="333"/>
    <cellStyle name="Standard 11 2 2 2" xfId="725"/>
    <cellStyle name="Standard 11 2 2 2 2" xfId="1843"/>
    <cellStyle name="Standard 11 2 2 2 2 2" xfId="4047"/>
    <cellStyle name="Standard 11 2 2 2 3" xfId="3242"/>
    <cellStyle name="Standard 11 2 2 3" xfId="1526"/>
    <cellStyle name="Standard 11 2 2 3 2" xfId="4003"/>
    <cellStyle name="Standard 11 2 2 4" xfId="2858"/>
    <cellStyle name="Standard 11 2 3" xfId="268"/>
    <cellStyle name="Standard 11 2 3 2" xfId="1487"/>
    <cellStyle name="Standard 11 2 3 2 2" xfId="3984"/>
    <cellStyle name="Standard 11 2 3 3" xfId="2819"/>
    <cellStyle name="Standard 11 2 4" xfId="690"/>
    <cellStyle name="Standard 11 2 4 2" xfId="1808"/>
    <cellStyle name="Standard 11 2 4 2 2" xfId="4029"/>
    <cellStyle name="Standard 11 2 4 3" xfId="3207"/>
    <cellStyle name="Standard 11 2 5" xfId="1445"/>
    <cellStyle name="Standard 11 2 5 2" xfId="2772"/>
    <cellStyle name="Standard 11 2 6" xfId="2556"/>
    <cellStyle name="Standard 11 2 6 2" xfId="3958"/>
    <cellStyle name="Standard 11 2 7" xfId="39495"/>
    <cellStyle name="Standard 11 2 8" xfId="2743"/>
    <cellStyle name="Standard 11 3" xfId="324"/>
    <cellStyle name="Standard 11 3 2" xfId="53825"/>
    <cellStyle name="Standard 11 4" xfId="244"/>
    <cellStyle name="Standard 11 4 2" xfId="1469"/>
    <cellStyle name="Standard 11 4 2 2" xfId="3975"/>
    <cellStyle name="Standard 11 4 3" xfId="2796"/>
    <cellStyle name="Standard 11 5" xfId="675"/>
    <cellStyle name="Standard 11 5 2" xfId="1793"/>
    <cellStyle name="Standard 11 5 2 2" xfId="4020"/>
    <cellStyle name="Standard 11 5 3" xfId="3192"/>
    <cellStyle name="Standard 11 6" xfId="39494"/>
    <cellStyle name="Standard 12" xfId="139"/>
    <cellStyle name="Standard 12 2" xfId="212"/>
    <cellStyle name="Standard 12 2 2" xfId="39497"/>
    <cellStyle name="Standard 12 2 2 2" xfId="39498"/>
    <cellStyle name="Standard 12 2 2 2 2" xfId="39499"/>
    <cellStyle name="Standard 12 2 2 3" xfId="39500"/>
    <cellStyle name="Standard 12 2 2 4" xfId="39501"/>
    <cellStyle name="Standard 12 2 2 5" xfId="39502"/>
    <cellStyle name="Standard 12 2 3" xfId="39503"/>
    <cellStyle name="Standard 12 2 3 2" xfId="39504"/>
    <cellStyle name="Standard 12 2 4" xfId="39505"/>
    <cellStyle name="Standard 12 2 5" xfId="39506"/>
    <cellStyle name="Standard 12 2 6" xfId="39507"/>
    <cellStyle name="Standard 12 2 7" xfId="39496"/>
    <cellStyle name="Standard 12 3" xfId="317"/>
    <cellStyle name="Standard 12 3 2" xfId="714"/>
    <cellStyle name="Standard 12 3 2 2" xfId="1832"/>
    <cellStyle name="Standard 12 3 2 2 2" xfId="4041"/>
    <cellStyle name="Standard 12 3 2 3" xfId="3231"/>
    <cellStyle name="Standard 12 3 3" xfId="1514"/>
    <cellStyle name="Standard 12 3 3 2" xfId="3997"/>
    <cellStyle name="Standard 12 3 4" xfId="39508"/>
    <cellStyle name="Standard 12 3 5" xfId="39509"/>
    <cellStyle name="Standard 12 3 6" xfId="2845"/>
    <cellStyle name="Standard 12 4" xfId="1437"/>
    <cellStyle name="Standard 12 4 2" xfId="39510"/>
    <cellStyle name="Standard 12 4 3" xfId="2764"/>
    <cellStyle name="Standard 12 5" xfId="2549"/>
    <cellStyle name="Standard 12 5 2" xfId="3951"/>
    <cellStyle name="Standard 12 6" xfId="39511"/>
    <cellStyle name="Standard 12 7" xfId="39512"/>
    <cellStyle name="Standard 12 8" xfId="2721"/>
    <cellStyle name="Standard 13" xfId="194"/>
    <cellStyle name="Standard 13 2" xfId="195"/>
    <cellStyle name="Standard 13 2 2" xfId="39515"/>
    <cellStyle name="Standard 13 2 2 2" xfId="39516"/>
    <cellStyle name="Standard 13 2 2 2 2" xfId="39517"/>
    <cellStyle name="Standard 13 2 2 3" xfId="39518"/>
    <cellStyle name="Standard 13 2 2 4" xfId="39519"/>
    <cellStyle name="Standard 13 2 2 5" xfId="39520"/>
    <cellStyle name="Standard 13 2 3" xfId="39521"/>
    <cellStyle name="Standard 13 2 3 2" xfId="39522"/>
    <cellStyle name="Standard 13 2 4" xfId="39523"/>
    <cellStyle name="Standard 13 2 5" xfId="39524"/>
    <cellStyle name="Standard 13 2 6" xfId="39525"/>
    <cellStyle name="Standard 13 2 7" xfId="39514"/>
    <cellStyle name="Standard 13 3" xfId="39526"/>
    <cellStyle name="Standard 13 3 2" xfId="39527"/>
    <cellStyle name="Standard 13 3 2 2" xfId="39528"/>
    <cellStyle name="Standard 13 3 3" xfId="39529"/>
    <cellStyle name="Standard 13 3 4" xfId="39530"/>
    <cellStyle name="Standard 13 3 5" xfId="39531"/>
    <cellStyle name="Standard 13 4" xfId="39532"/>
    <cellStyle name="Standard 13 4 2" xfId="39533"/>
    <cellStyle name="Standard 13 5" xfId="39534"/>
    <cellStyle name="Standard 13 6" xfId="39535"/>
    <cellStyle name="Standard 13 7" xfId="39536"/>
    <cellStyle name="Standard 13 8" xfId="53826"/>
    <cellStyle name="Standard 13 9" xfId="39513"/>
    <cellStyle name="Standard 14" xfId="213"/>
    <cellStyle name="Standard 14 2" xfId="334"/>
    <cellStyle name="Standard 14 2 2" xfId="39539"/>
    <cellStyle name="Standard 14 2 2 2" xfId="39540"/>
    <cellStyle name="Standard 14 2 3" xfId="39541"/>
    <cellStyle name="Standard 14 2 4" xfId="39542"/>
    <cellStyle name="Standard 14 2 5" xfId="39543"/>
    <cellStyle name="Standard 14 2 6" xfId="39538"/>
    <cellStyle name="Standard 14 3" xfId="245"/>
    <cellStyle name="Standard 14 3 2" xfId="1470"/>
    <cellStyle name="Standard 14 3 2 2" xfId="39545"/>
    <cellStyle name="Standard 14 3 3" xfId="39544"/>
    <cellStyle name="Standard 14 4" xfId="39546"/>
    <cellStyle name="Standard 14 5" xfId="39547"/>
    <cellStyle name="Standard 14 6" xfId="39537"/>
    <cellStyle name="Standard 15" xfId="275"/>
    <cellStyle name="Standard 15 2" xfId="298"/>
    <cellStyle name="Standard 15 2 2" xfId="1508"/>
    <cellStyle name="Standard 15 2 2 2" xfId="39550"/>
    <cellStyle name="Standard 15 2 2 3" xfId="39549"/>
    <cellStyle name="Standard 15 2 3" xfId="39551"/>
    <cellStyle name="Standard 15 2 4" xfId="39552"/>
    <cellStyle name="Standard 15 2 5" xfId="39548"/>
    <cellStyle name="Standard 15 3" xfId="291"/>
    <cellStyle name="Standard 15 3 2" xfId="39554"/>
    <cellStyle name="Standard 15 3 3" xfId="39553"/>
    <cellStyle name="Standard 15 4" xfId="697"/>
    <cellStyle name="Standard 15 4 2" xfId="1815"/>
    <cellStyle name="Standard 15 4 2 2" xfId="4030"/>
    <cellStyle name="Standard 15 4 3" xfId="3214"/>
    <cellStyle name="Standard 15 5" xfId="1494"/>
    <cellStyle name="Standard 15 5 2" xfId="2826"/>
    <cellStyle name="Standard 15 6" xfId="2567"/>
    <cellStyle name="Standard 15 6 2" xfId="3985"/>
    <cellStyle name="Standard 16" xfId="281"/>
    <cellStyle name="Standard 16 2" xfId="348"/>
    <cellStyle name="Standard 16 2 2" xfId="39556"/>
    <cellStyle name="Standard 16 3" xfId="2540"/>
    <cellStyle name="Standard 16 3 2" xfId="39557"/>
    <cellStyle name="Standard 16 4" xfId="39558"/>
    <cellStyle name="Standard 16 5" xfId="39555"/>
    <cellStyle name="Standard 17" xfId="229"/>
    <cellStyle name="Standard 17 2" xfId="803"/>
    <cellStyle name="Standard 17 2 2" xfId="1874"/>
    <cellStyle name="Standard 17 2 2 2" xfId="4057"/>
    <cellStyle name="Standard 17 2 3" xfId="3320"/>
    <cellStyle name="Standard 17 3" xfId="1455"/>
    <cellStyle name="Standard 17 3 2" xfId="39559"/>
    <cellStyle name="Standard 17 4" xfId="39560"/>
    <cellStyle name="Standard 17 5" xfId="39561"/>
    <cellStyle name="Standard 18" xfId="2575"/>
    <cellStyle name="Standard 18 2" xfId="39562"/>
    <cellStyle name="Standard 18 3" xfId="4061"/>
    <cellStyle name="Standard 19" xfId="2577"/>
    <cellStyle name="Standard 19 2" xfId="39563"/>
    <cellStyle name="Standard 19 3" xfId="4063"/>
    <cellStyle name="Standard 2" xfId="3"/>
    <cellStyle name="Standard 2 2" xfId="104"/>
    <cellStyle name="Standard 2 2 2" xfId="214"/>
    <cellStyle name="Standard 2 2 3" xfId="39564"/>
    <cellStyle name="Standard 2 3" xfId="105"/>
    <cellStyle name="Standard 2 3 2" xfId="39566"/>
    <cellStyle name="Standard 2 3 3" xfId="39567"/>
    <cellStyle name="Standard 2 3 4" xfId="39565"/>
    <cellStyle name="Standard 2 4" xfId="6"/>
    <cellStyle name="Standard 2 4 2" xfId="39568"/>
    <cellStyle name="Standard 2 5" xfId="191"/>
    <cellStyle name="Standard 2 5 2" xfId="39569"/>
    <cellStyle name="Standard 2 6" xfId="39570"/>
    <cellStyle name="Standard 2 7" xfId="39571"/>
    <cellStyle name="Standard 2 8" xfId="4153"/>
    <cellStyle name="Standard 20" xfId="2574"/>
    <cellStyle name="Standard 20 2" xfId="39572"/>
    <cellStyle name="Standard 20 3" xfId="4060"/>
    <cellStyle name="Standard 21" xfId="2622"/>
    <cellStyle name="Standard 21 2" xfId="39573"/>
    <cellStyle name="Standard 22" xfId="39574"/>
    <cellStyle name="Standard 23" xfId="39575"/>
    <cellStyle name="Standard 24" xfId="39576"/>
    <cellStyle name="Standard 25" xfId="39577"/>
    <cellStyle name="Standard 26" xfId="39578"/>
    <cellStyle name="Standard 27" xfId="2580"/>
    <cellStyle name="Standard 28" xfId="53836"/>
    <cellStyle name="Standard 28 2" xfId="53838"/>
    <cellStyle name="Standard 29" xfId="53837"/>
    <cellStyle name="Standard 3" xfId="60"/>
    <cellStyle name="Standard 3 2" xfId="87"/>
    <cellStyle name="Standard 3 2 2" xfId="39580"/>
    <cellStyle name="Standard 3 2 3" xfId="39579"/>
    <cellStyle name="Standard 3 3" xfId="72"/>
    <cellStyle name="Standard 3 3 2" xfId="39582"/>
    <cellStyle name="Standard 3 3 2 2" xfId="39583"/>
    <cellStyle name="Standard 3 3 2_2010-12-16 Energieverbrauchsmatrizen 2008 neu" xfId="39584"/>
    <cellStyle name="Standard 3 3 3" xfId="39585"/>
    <cellStyle name="Standard 3 3 4" xfId="39586"/>
    <cellStyle name="Standard 3 3 5" xfId="39581"/>
    <cellStyle name="Standard 3 3_2010-12-16 Energieverbrauchsmatrizen 2008 neu" xfId="39587"/>
    <cellStyle name="Standard 3 4" xfId="215"/>
    <cellStyle name="Standard 3 4 2" xfId="335"/>
    <cellStyle name="Standard 3 4 2 2" xfId="1527"/>
    <cellStyle name="Standard 3 4 2 2 2" xfId="4004"/>
    <cellStyle name="Standard 3 4 2 3" xfId="2859"/>
    <cellStyle name="Standard 3 4 3" xfId="726"/>
    <cellStyle name="Standard 3 4 3 2" xfId="1844"/>
    <cellStyle name="Standard 3 4 3 2 2" xfId="4048"/>
    <cellStyle name="Standard 3 4 3 3" xfId="3243"/>
    <cellStyle name="Standard 3 4 4" xfId="1446"/>
    <cellStyle name="Standard 3 4 4 2" xfId="2773"/>
    <cellStyle name="Standard 3 4 5" xfId="2557"/>
    <cellStyle name="Standard 3 4 5 2" xfId="3959"/>
    <cellStyle name="Standard 3 4 6" xfId="39588"/>
    <cellStyle name="Standard 3 4 7" xfId="2744"/>
    <cellStyle name="Standard 3 5" xfId="284"/>
    <cellStyle name="Standard 3 5 2" xfId="39589"/>
    <cellStyle name="Standard 3 5 3" xfId="39590"/>
    <cellStyle name="Standard 3 5 4" xfId="39591"/>
    <cellStyle name="Standard 3 6" xfId="276"/>
    <cellStyle name="Standard 3 6 2" xfId="39592"/>
    <cellStyle name="Standard 3 7" xfId="39593"/>
    <cellStyle name="Standard 3 8" xfId="39594"/>
    <cellStyle name="Standard 3 9" xfId="39595"/>
    <cellStyle name="Standard 3_2010-12-16 Energieverbrauchsmatrizen 2008 neu" xfId="39596"/>
    <cellStyle name="Standard 30" xfId="53839"/>
    <cellStyle name="Standard 31" xfId="2497"/>
    <cellStyle name="Standard 32" xfId="4"/>
    <cellStyle name="Standard 4" xfId="61"/>
    <cellStyle name="Standard 4 10" xfId="234"/>
    <cellStyle name="Standard 4 10 2" xfId="1459"/>
    <cellStyle name="Standard 4 10 2 2" xfId="3968"/>
    <cellStyle name="Standard 4 10 3" xfId="2786"/>
    <cellStyle name="Standard 4 11" xfId="668"/>
    <cellStyle name="Standard 4 11 2" xfId="1786"/>
    <cellStyle name="Standard 4 11 2 2" xfId="4013"/>
    <cellStyle name="Standard 4 11 3" xfId="3185"/>
    <cellStyle name="Standard 4 12" xfId="1428"/>
    <cellStyle name="Standard 4 12 2" xfId="2755"/>
    <cellStyle name="Standard 4 13" xfId="2541"/>
    <cellStyle name="Standard 4 13 2" xfId="3943"/>
    <cellStyle name="Standard 4 14" xfId="39597"/>
    <cellStyle name="Standard 4 15" xfId="2675"/>
    <cellStyle name="Standard 4 2" xfId="129"/>
    <cellStyle name="Standard 4 2 10" xfId="2548"/>
    <cellStyle name="Standard 4 2 10 2" xfId="3950"/>
    <cellStyle name="Standard 4 2 11" xfId="39598"/>
    <cellStyle name="Standard 4 2 12" xfId="2676"/>
    <cellStyle name="Standard 4 2 2" xfId="143"/>
    <cellStyle name="Standard 4 2 2 2" xfId="216"/>
    <cellStyle name="Standard 4 2 2 2 2" xfId="336"/>
    <cellStyle name="Standard 4 2 2 2 2 2" xfId="727"/>
    <cellStyle name="Standard 4 2 2 2 2 2 2" xfId="1845"/>
    <cellStyle name="Standard 4 2 2 2 2 2 2 2" xfId="4049"/>
    <cellStyle name="Standard 4 2 2 2 2 2 3" xfId="3244"/>
    <cellStyle name="Standard 4 2 2 2 2 3" xfId="1528"/>
    <cellStyle name="Standard 4 2 2 2 2 3 2" xfId="4005"/>
    <cellStyle name="Standard 4 2 2 2 2 4" xfId="2860"/>
    <cellStyle name="Standard 4 2 2 2 3" xfId="266"/>
    <cellStyle name="Standard 4 2 2 2 3 2" xfId="1485"/>
    <cellStyle name="Standard 4 2 2 2 3 2 2" xfId="3982"/>
    <cellStyle name="Standard 4 2 2 2 3 3" xfId="2817"/>
    <cellStyle name="Standard 4 2 2 2 4" xfId="688"/>
    <cellStyle name="Standard 4 2 2 2 4 2" xfId="1806"/>
    <cellStyle name="Standard 4 2 2 2 4 2 2" xfId="4027"/>
    <cellStyle name="Standard 4 2 2 2 4 3" xfId="3205"/>
    <cellStyle name="Standard 4 2 2 2 5" xfId="1447"/>
    <cellStyle name="Standard 4 2 2 2 5 2" xfId="2774"/>
    <cellStyle name="Standard 4 2 2 2 6" xfId="2558"/>
    <cellStyle name="Standard 4 2 2 2 6 2" xfId="3960"/>
    <cellStyle name="Standard 4 2 2 2 7" xfId="2745"/>
    <cellStyle name="Standard 4 2 2 3" xfId="321"/>
    <cellStyle name="Standard 4 2 2 3 2" xfId="717"/>
    <cellStyle name="Standard 4 2 2 3 2 2" xfId="1835"/>
    <cellStyle name="Standard 4 2 2 3 2 2 2" xfId="4044"/>
    <cellStyle name="Standard 4 2 2 3 2 3" xfId="3234"/>
    <cellStyle name="Standard 4 2 2 3 3" xfId="1517"/>
    <cellStyle name="Standard 4 2 2 3 3 2" xfId="4000"/>
    <cellStyle name="Standard 4 2 2 3 4" xfId="2848"/>
    <cellStyle name="Standard 4 2 2 4" xfId="242"/>
    <cellStyle name="Standard 4 2 2 4 2" xfId="1467"/>
    <cellStyle name="Standard 4 2 2 4 2 2" xfId="3973"/>
    <cellStyle name="Standard 4 2 2 4 3" xfId="2794"/>
    <cellStyle name="Standard 4 2 2 5" xfId="673"/>
    <cellStyle name="Standard 4 2 2 5 2" xfId="1791"/>
    <cellStyle name="Standard 4 2 2 5 2 2" xfId="4018"/>
    <cellStyle name="Standard 4 2 2 5 3" xfId="3190"/>
    <cellStyle name="Standard 4 2 2 6" xfId="1440"/>
    <cellStyle name="Standard 4 2 2 6 2" xfId="2767"/>
    <cellStyle name="Standard 4 2 2 7" xfId="2552"/>
    <cellStyle name="Standard 4 2 2 7 2" xfId="3954"/>
    <cellStyle name="Standard 4 2 2 8" xfId="39599"/>
    <cellStyle name="Standard 4 2 2 9" xfId="2724"/>
    <cellStyle name="Standard 4 2 3" xfId="217"/>
    <cellStyle name="Standard 4 2 3 2" xfId="337"/>
    <cellStyle name="Standard 4 2 3 2 2" xfId="728"/>
    <cellStyle name="Standard 4 2 3 2 2 2" xfId="1846"/>
    <cellStyle name="Standard 4 2 3 2 2 2 2" xfId="4050"/>
    <cellStyle name="Standard 4 2 3 2 2 3" xfId="3245"/>
    <cellStyle name="Standard 4 2 3 2 3" xfId="1529"/>
    <cellStyle name="Standard 4 2 3 2 3 2" xfId="4006"/>
    <cellStyle name="Standard 4 2 3 2 4" xfId="2861"/>
    <cellStyle name="Standard 4 2 3 3" xfId="252"/>
    <cellStyle name="Standard 4 2 3 3 2" xfId="1474"/>
    <cellStyle name="Standard 4 2 3 3 2 2" xfId="3977"/>
    <cellStyle name="Standard 4 2 3 3 3" xfId="2803"/>
    <cellStyle name="Standard 4 2 3 4" xfId="677"/>
    <cellStyle name="Standard 4 2 3 4 2" xfId="1795"/>
    <cellStyle name="Standard 4 2 3 4 2 2" xfId="4022"/>
    <cellStyle name="Standard 4 2 3 4 3" xfId="3194"/>
    <cellStyle name="Standard 4 2 3 5" xfId="1448"/>
    <cellStyle name="Standard 4 2 3 5 2" xfId="2775"/>
    <cellStyle name="Standard 4 2 3 6" xfId="2559"/>
    <cellStyle name="Standard 4 2 3 6 2" xfId="3961"/>
    <cellStyle name="Standard 4 2 3 7" xfId="2746"/>
    <cellStyle name="Standard 4 2 4" xfId="311"/>
    <cellStyle name="Standard 4 2 4 2" xfId="713"/>
    <cellStyle name="Standard 4 2 4 2 2" xfId="1831"/>
    <cellStyle name="Standard 4 2 4 2 2 2" xfId="4040"/>
    <cellStyle name="Standard 4 2 4 2 3" xfId="3230"/>
    <cellStyle name="Standard 4 2 4 3" xfId="1513"/>
    <cellStyle name="Standard 4 2 4 3 2" xfId="2844"/>
    <cellStyle name="Standard 4 2 4 4" xfId="2573"/>
    <cellStyle name="Standard 4 2 4 4 2" xfId="3996"/>
    <cellStyle name="Standard 4 2 4 5" xfId="2715"/>
    <cellStyle name="Standard 4 2 5" xfId="293"/>
    <cellStyle name="Standard 4 2 5 2" xfId="706"/>
    <cellStyle name="Standard 4 2 5 2 2" xfId="1824"/>
    <cellStyle name="Standard 4 2 5 2 2 2" xfId="4036"/>
    <cellStyle name="Standard 4 2 5 2 3" xfId="3223"/>
    <cellStyle name="Standard 4 2 5 3" xfId="1504"/>
    <cellStyle name="Standard 4 2 5 3 2" xfId="2836"/>
    <cellStyle name="Standard 4 2 5 4" xfId="2570"/>
    <cellStyle name="Standard 4 2 5 4 2" xfId="3992"/>
    <cellStyle name="Standard 4 2 5 5" xfId="2694"/>
    <cellStyle name="Standard 4 2 6" xfId="279"/>
    <cellStyle name="Standard 4 2 6 2" xfId="699"/>
    <cellStyle name="Standard 4 2 6 2 2" xfId="1817"/>
    <cellStyle name="Standard 4 2 6 2 2 2" xfId="4032"/>
    <cellStyle name="Standard 4 2 6 2 3" xfId="3216"/>
    <cellStyle name="Standard 4 2 6 3" xfId="1496"/>
    <cellStyle name="Standard 4 2 6 3 2" xfId="3987"/>
    <cellStyle name="Standard 4 2 6 4" xfId="2828"/>
    <cellStyle name="Standard 4 2 7" xfId="239"/>
    <cellStyle name="Standard 4 2 7 2" xfId="1464"/>
    <cellStyle name="Standard 4 2 7 2 2" xfId="3970"/>
    <cellStyle name="Standard 4 2 7 3" xfId="2791"/>
    <cellStyle name="Standard 4 2 8" xfId="670"/>
    <cellStyle name="Standard 4 2 8 2" xfId="1788"/>
    <cellStyle name="Standard 4 2 8 2 2" xfId="4015"/>
    <cellStyle name="Standard 4 2 8 3" xfId="3187"/>
    <cellStyle name="Standard 4 2 9" xfId="1436"/>
    <cellStyle name="Standard 4 2 9 2" xfId="2763"/>
    <cellStyle name="Standard 4 3" xfId="88"/>
    <cellStyle name="Standard 4 3 10" xfId="2705"/>
    <cellStyle name="Standard 4 3 2" xfId="193"/>
    <cellStyle name="Standard 4 3 2 2" xfId="325"/>
    <cellStyle name="Standard 4 3 2 2 2" xfId="718"/>
    <cellStyle name="Standard 4 3 2 2 2 2" xfId="1836"/>
    <cellStyle name="Standard 4 3 2 2 2 2 2" xfId="4045"/>
    <cellStyle name="Standard 4 3 2 2 2 3" xfId="3235"/>
    <cellStyle name="Standard 4 3 2 2 3" xfId="1519"/>
    <cellStyle name="Standard 4 3 2 2 3 2" xfId="4001"/>
    <cellStyle name="Standard 4 3 2 2 4" xfId="2850"/>
    <cellStyle name="Standard 4 3 2 3" xfId="265"/>
    <cellStyle name="Standard 4 3 2 3 2" xfId="1484"/>
    <cellStyle name="Standard 4 3 2 3 2 2" xfId="3981"/>
    <cellStyle name="Standard 4 3 2 3 3" xfId="2816"/>
    <cellStyle name="Standard 4 3 2 4" xfId="687"/>
    <cellStyle name="Standard 4 3 2 4 2" xfId="1805"/>
    <cellStyle name="Standard 4 3 2 4 2 2" xfId="4026"/>
    <cellStyle name="Standard 4 3 2 4 3" xfId="3204"/>
    <cellStyle name="Standard 4 3 2 5" xfId="1442"/>
    <cellStyle name="Standard 4 3 2 5 2" xfId="2769"/>
    <cellStyle name="Standard 4 3 2 6" xfId="2554"/>
    <cellStyle name="Standard 4 3 2 6 2" xfId="3956"/>
    <cellStyle name="Standard 4 3 2 7" xfId="2734"/>
    <cellStyle name="Standard 4 3 3" xfId="218"/>
    <cellStyle name="Standard 4 3 3 2" xfId="338"/>
    <cellStyle name="Standard 4 3 3 2 2" xfId="1530"/>
    <cellStyle name="Standard 4 3 3 2 2 2" xfId="4007"/>
    <cellStyle name="Standard 4 3 3 2 3" xfId="2862"/>
    <cellStyle name="Standard 4 3 3 3" xfId="729"/>
    <cellStyle name="Standard 4 3 3 3 2" xfId="1847"/>
    <cellStyle name="Standard 4 3 3 3 2 2" xfId="4051"/>
    <cellStyle name="Standard 4 3 3 3 3" xfId="3246"/>
    <cellStyle name="Standard 4 3 3 4" xfId="1449"/>
    <cellStyle name="Standard 4 3 3 4 2" xfId="2776"/>
    <cellStyle name="Standard 4 3 3 5" xfId="2560"/>
    <cellStyle name="Standard 4 3 3 5 2" xfId="3962"/>
    <cellStyle name="Standard 4 3 3 6" xfId="2747"/>
    <cellStyle name="Standard 4 3 4" xfId="301"/>
    <cellStyle name="Standard 4 3 4 2" xfId="711"/>
    <cellStyle name="Standard 4 3 4 2 2" xfId="1829"/>
    <cellStyle name="Standard 4 3 4 2 2 2" xfId="4038"/>
    <cellStyle name="Standard 4 3 4 2 3" xfId="3228"/>
    <cellStyle name="Standard 4 3 4 3" xfId="1511"/>
    <cellStyle name="Standard 4 3 4 3 2" xfId="3994"/>
    <cellStyle name="Standard 4 3 4 4" xfId="2842"/>
    <cellStyle name="Standard 4 3 5" xfId="241"/>
    <cellStyle name="Standard 4 3 5 2" xfId="1466"/>
    <cellStyle name="Standard 4 3 5 2 2" xfId="3972"/>
    <cellStyle name="Standard 4 3 5 3" xfId="2793"/>
    <cellStyle name="Standard 4 3 6" xfId="672"/>
    <cellStyle name="Standard 4 3 6 2" xfId="1790"/>
    <cellStyle name="Standard 4 3 6 2 2" xfId="4017"/>
    <cellStyle name="Standard 4 3 6 3" xfId="3189"/>
    <cellStyle name="Standard 4 3 7" xfId="1431"/>
    <cellStyle name="Standard 4 3 7 2" xfId="2758"/>
    <cellStyle name="Standard 4 3 8" xfId="2544"/>
    <cellStyle name="Standard 4 3 8 2" xfId="3946"/>
    <cellStyle name="Standard 4 3 9" xfId="39600"/>
    <cellStyle name="Standard 4 4" xfId="141"/>
    <cellStyle name="Standard 4 4 2" xfId="219"/>
    <cellStyle name="Standard 4 4 3" xfId="319"/>
    <cellStyle name="Standard 4 4 3 2" xfId="715"/>
    <cellStyle name="Standard 4 4 3 2 2" xfId="1833"/>
    <cellStyle name="Standard 4 4 3 2 2 2" xfId="4042"/>
    <cellStyle name="Standard 4 4 3 2 3" xfId="3232"/>
    <cellStyle name="Standard 4 4 3 3" xfId="1515"/>
    <cellStyle name="Standard 4 4 3 3 2" xfId="3998"/>
    <cellStyle name="Standard 4 4 3 4" xfId="2846"/>
    <cellStyle name="Standard 4 4 4" xfId="1438"/>
    <cellStyle name="Standard 4 4 4 2" xfId="2765"/>
    <cellStyle name="Standard 4 4 5" xfId="2550"/>
    <cellStyle name="Standard 4 4 5 2" xfId="3952"/>
    <cellStyle name="Standard 4 4 6" xfId="2722"/>
    <cellStyle name="Standard 4 5" xfId="220"/>
    <cellStyle name="Standard 4 5 2" xfId="339"/>
    <cellStyle name="Standard 4 5 2 2" xfId="730"/>
    <cellStyle name="Standard 4 5 2 2 2" xfId="1848"/>
    <cellStyle name="Standard 4 5 2 2 2 2" xfId="4052"/>
    <cellStyle name="Standard 4 5 2 2 3" xfId="3247"/>
    <cellStyle name="Standard 4 5 2 3" xfId="1531"/>
    <cellStyle name="Standard 4 5 2 3 2" xfId="4008"/>
    <cellStyle name="Standard 4 5 2 4" xfId="2863"/>
    <cellStyle name="Standard 4 5 3" xfId="251"/>
    <cellStyle name="Standard 4 5 3 2" xfId="1473"/>
    <cellStyle name="Standard 4 5 3 2 2" xfId="3976"/>
    <cellStyle name="Standard 4 5 3 3" xfId="2802"/>
    <cellStyle name="Standard 4 5 4" xfId="676"/>
    <cellStyle name="Standard 4 5 4 2" xfId="1794"/>
    <cellStyle name="Standard 4 5 4 2 2" xfId="4021"/>
    <cellStyle name="Standard 4 5 4 3" xfId="3193"/>
    <cellStyle name="Standard 4 5 5" xfId="1450"/>
    <cellStyle name="Standard 4 5 5 2" xfId="2777"/>
    <cellStyle name="Standard 4 5 6" xfId="2561"/>
    <cellStyle name="Standard 4 5 6 2" xfId="3963"/>
    <cellStyle name="Standard 4 5 7" xfId="2748"/>
    <cellStyle name="Standard 4 6" xfId="221"/>
    <cellStyle name="Standard 4 6 2" xfId="340"/>
    <cellStyle name="Standard 4 6 2 2" xfId="1532"/>
    <cellStyle name="Standard 4 6 2 2 2" xfId="4009"/>
    <cellStyle name="Standard 4 6 2 3" xfId="2864"/>
    <cellStyle name="Standard 4 6 3" xfId="731"/>
    <cellStyle name="Standard 4 6 3 2" xfId="1849"/>
    <cellStyle name="Standard 4 6 3 2 2" xfId="4053"/>
    <cellStyle name="Standard 4 6 3 3" xfId="3248"/>
    <cellStyle name="Standard 4 6 4" xfId="1451"/>
    <cellStyle name="Standard 4 6 4 2" xfId="2778"/>
    <cellStyle name="Standard 4 6 5" xfId="2562"/>
    <cellStyle name="Standard 4 6 5 2" xfId="3964"/>
    <cellStyle name="Standard 4 6 6" xfId="2749"/>
    <cellStyle name="Standard 4 7" xfId="299"/>
    <cellStyle name="Standard 4 7 2" xfId="710"/>
    <cellStyle name="Standard 4 7 2 2" xfId="1828"/>
    <cellStyle name="Standard 4 7 2 2 2" xfId="4037"/>
    <cellStyle name="Standard 4 7 2 3" xfId="3227"/>
    <cellStyle name="Standard 4 7 3" xfId="1509"/>
    <cellStyle name="Standard 4 7 3 2" xfId="2840"/>
    <cellStyle name="Standard 4 7 4" xfId="2571"/>
    <cellStyle name="Standard 4 7 4 2" xfId="3993"/>
    <cellStyle name="Standard 4 7 5" xfId="2703"/>
    <cellStyle name="Standard 4 8" xfId="285"/>
    <cellStyle name="Standard 4 8 2" xfId="701"/>
    <cellStyle name="Standard 4 8 2 2" xfId="1819"/>
    <cellStyle name="Standard 4 8 2 2 2" xfId="4034"/>
    <cellStyle name="Standard 4 8 2 3" xfId="3218"/>
    <cellStyle name="Standard 4 8 3" xfId="1499"/>
    <cellStyle name="Standard 4 8 3 2" xfId="2831"/>
    <cellStyle name="Standard 4 8 4" xfId="2569"/>
    <cellStyle name="Standard 4 8 4 2" xfId="3990"/>
    <cellStyle name="Standard 4 8 5" xfId="2679"/>
    <cellStyle name="Standard 4 9" xfId="278"/>
    <cellStyle name="Standard 4 9 2" xfId="698"/>
    <cellStyle name="Standard 4 9 2 2" xfId="1816"/>
    <cellStyle name="Standard 4 9 2 2 2" xfId="4031"/>
    <cellStyle name="Standard 4 9 2 3" xfId="3215"/>
    <cellStyle name="Standard 4 9 3" xfId="1495"/>
    <cellStyle name="Standard 4 9 3 2" xfId="3986"/>
    <cellStyle name="Standard 4 9 4" xfId="2827"/>
    <cellStyle name="Standard 4_Datenquelle" xfId="222"/>
    <cellStyle name="Standard 5" xfId="62"/>
    <cellStyle name="Standard 5 2" xfId="106"/>
    <cellStyle name="Standard 5 2 2" xfId="39602"/>
    <cellStyle name="Standard 5 2 3" xfId="39601"/>
    <cellStyle name="Standard 5 3" xfId="223"/>
    <cellStyle name="Standard 5 3 2" xfId="39603"/>
    <cellStyle name="Standard 5 4" xfId="39604"/>
    <cellStyle name="Standard 6" xfId="63"/>
    <cellStyle name="Standard 6 2" xfId="130"/>
    <cellStyle name="Standard 6 2 2" xfId="39607"/>
    <cellStyle name="Standard 6 2 2 2" xfId="39608"/>
    <cellStyle name="Standard 6 2 2 2 2" xfId="39609"/>
    <cellStyle name="Standard 6 2 2 2 2 2" xfId="39610"/>
    <cellStyle name="Standard 6 2 2 2 3" xfId="39611"/>
    <cellStyle name="Standard 6 2 2 2 4" xfId="39612"/>
    <cellStyle name="Standard 6 2 2 2 5" xfId="39613"/>
    <cellStyle name="Standard 6 2 2 3" xfId="39614"/>
    <cellStyle name="Standard 6 2 2 3 2" xfId="39615"/>
    <cellStyle name="Standard 6 2 2 4" xfId="39616"/>
    <cellStyle name="Standard 6 2 2 5" xfId="39617"/>
    <cellStyle name="Standard 6 2 2 6" xfId="39618"/>
    <cellStyle name="Standard 6 2 3" xfId="39619"/>
    <cellStyle name="Standard 6 2 3 2" xfId="39620"/>
    <cellStyle name="Standard 6 2 3 2 2" xfId="39621"/>
    <cellStyle name="Standard 6 2 3 3" xfId="39622"/>
    <cellStyle name="Standard 6 2 3 4" xfId="39623"/>
    <cellStyle name="Standard 6 2 3 5" xfId="39624"/>
    <cellStyle name="Standard 6 2 4" xfId="39625"/>
    <cellStyle name="Standard 6 2 4 2" xfId="39626"/>
    <cellStyle name="Standard 6 2 5" xfId="39627"/>
    <cellStyle name="Standard 6 2 6" xfId="39628"/>
    <cellStyle name="Standard 6 2 7" xfId="39629"/>
    <cellStyle name="Standard 6 2 8" xfId="39606"/>
    <cellStyle name="Standard 6 3" xfId="39630"/>
    <cellStyle name="Standard 6 3 2" xfId="39631"/>
    <cellStyle name="Standard 6 3 2 2" xfId="39632"/>
    <cellStyle name="Standard 6 3 2 2 2" xfId="39633"/>
    <cellStyle name="Standard 6 3 2 3" xfId="39634"/>
    <cellStyle name="Standard 6 3 2 4" xfId="39635"/>
    <cellStyle name="Standard 6 3 2 5" xfId="39636"/>
    <cellStyle name="Standard 6 3 3" xfId="39637"/>
    <cellStyle name="Standard 6 3 3 2" xfId="39638"/>
    <cellStyle name="Standard 6 3 4" xfId="39639"/>
    <cellStyle name="Standard 6 3 5" xfId="39640"/>
    <cellStyle name="Standard 6 3 6" xfId="39641"/>
    <cellStyle name="Standard 6 4" xfId="39642"/>
    <cellStyle name="Standard 6 4 2" xfId="39643"/>
    <cellStyle name="Standard 6 4 2 2" xfId="39644"/>
    <cellStyle name="Standard 6 4 3" xfId="39645"/>
    <cellStyle name="Standard 6 4 4" xfId="39646"/>
    <cellStyle name="Standard 6 4 5" xfId="39647"/>
    <cellStyle name="Standard 6 5" xfId="39648"/>
    <cellStyle name="Standard 6 5 2" xfId="39649"/>
    <cellStyle name="Standard 6 6" xfId="39650"/>
    <cellStyle name="Standard 6 6 2" xfId="39651"/>
    <cellStyle name="Standard 6 7" xfId="39652"/>
    <cellStyle name="Standard 6 8" xfId="39653"/>
    <cellStyle name="Standard 6 9" xfId="39605"/>
    <cellStyle name="Standard 7" xfId="101"/>
    <cellStyle name="Standard 7 2" xfId="224"/>
    <cellStyle name="Standard 7 2 2" xfId="39655"/>
    <cellStyle name="Standard 7 3" xfId="253"/>
    <cellStyle name="Standard 7 3 2" xfId="289"/>
    <cellStyle name="Standard 7 3 3" xfId="678"/>
    <cellStyle name="Standard 7 3 3 2" xfId="1796"/>
    <cellStyle name="Standard 7 3 3 2 2" xfId="4023"/>
    <cellStyle name="Standard 7 3 3 3" xfId="3195"/>
    <cellStyle name="Standard 7 3 4" xfId="1475"/>
    <cellStyle name="Standard 7 3 4 2" xfId="2804"/>
    <cellStyle name="Standard 7 3 5" xfId="2566"/>
    <cellStyle name="Standard 7 3 5 2" xfId="3978"/>
    <cellStyle name="Standard 7 3 6" xfId="39656"/>
    <cellStyle name="Standard 7 4" xfId="280"/>
    <cellStyle name="Standard 7 4 2" xfId="700"/>
    <cellStyle name="Standard 7 4 2 2" xfId="1818"/>
    <cellStyle name="Standard 7 4 2 2 2" xfId="4033"/>
    <cellStyle name="Standard 7 4 2 3" xfId="3217"/>
    <cellStyle name="Standard 7 4 3" xfId="1497"/>
    <cellStyle name="Standard 7 4 3 2" xfId="3988"/>
    <cellStyle name="Standard 7 4 4" xfId="2829"/>
    <cellStyle name="Standard 7 5" xfId="53819"/>
    <cellStyle name="Standard 7 6" xfId="39654"/>
    <cellStyle name="Standard 7 7" xfId="2677"/>
    <cellStyle name="Standard 7_2010-12-16 Energieverbrauchsmatrizen 2008 neu" xfId="39657"/>
    <cellStyle name="Standard 8" xfId="103"/>
    <cellStyle name="Standard 8 10" xfId="39658"/>
    <cellStyle name="Standard 8 11" xfId="2691"/>
    <cellStyle name="Standard 8 2" xfId="142"/>
    <cellStyle name="Standard 8 2 2" xfId="225"/>
    <cellStyle name="Standard 8 2 2 2" xfId="341"/>
    <cellStyle name="Standard 8 2 2 2 2" xfId="732"/>
    <cellStyle name="Standard 8 2 2 2 2 2" xfId="1850"/>
    <cellStyle name="Standard 8 2 2 2 2 2 2" xfId="4054"/>
    <cellStyle name="Standard 8 2 2 2 2 3" xfId="3249"/>
    <cellStyle name="Standard 8 2 2 2 3" xfId="1533"/>
    <cellStyle name="Standard 8 2 2 2 3 2" xfId="4010"/>
    <cellStyle name="Standard 8 2 2 2 4" xfId="2865"/>
    <cellStyle name="Standard 8 2 2 3" xfId="267"/>
    <cellStyle name="Standard 8 2 2 3 2" xfId="1486"/>
    <cellStyle name="Standard 8 2 2 3 2 2" xfId="3983"/>
    <cellStyle name="Standard 8 2 2 3 3" xfId="2818"/>
    <cellStyle name="Standard 8 2 2 4" xfId="689"/>
    <cellStyle name="Standard 8 2 2 4 2" xfId="1807"/>
    <cellStyle name="Standard 8 2 2 4 2 2" xfId="4028"/>
    <cellStyle name="Standard 8 2 2 4 3" xfId="3206"/>
    <cellStyle name="Standard 8 2 2 5" xfId="1452"/>
    <cellStyle name="Standard 8 2 2 5 2" xfId="2779"/>
    <cellStyle name="Standard 8 2 2 6" xfId="2563"/>
    <cellStyle name="Standard 8 2 2 6 2" xfId="3965"/>
    <cellStyle name="Standard 8 2 2 7" xfId="2750"/>
    <cellStyle name="Standard 8 2 3" xfId="320"/>
    <cellStyle name="Standard 8 2 3 2" xfId="716"/>
    <cellStyle name="Standard 8 2 3 2 2" xfId="1834"/>
    <cellStyle name="Standard 8 2 3 2 2 2" xfId="4043"/>
    <cellStyle name="Standard 8 2 3 2 3" xfId="3233"/>
    <cellStyle name="Standard 8 2 3 3" xfId="1516"/>
    <cellStyle name="Standard 8 2 3 3 2" xfId="3999"/>
    <cellStyle name="Standard 8 2 3 4" xfId="2847"/>
    <cellStyle name="Standard 8 2 4" xfId="243"/>
    <cellStyle name="Standard 8 2 4 2" xfId="1468"/>
    <cellStyle name="Standard 8 2 4 2 2" xfId="3974"/>
    <cellStyle name="Standard 8 2 4 3" xfId="2795"/>
    <cellStyle name="Standard 8 2 5" xfId="674"/>
    <cellStyle name="Standard 8 2 5 2" xfId="1792"/>
    <cellStyle name="Standard 8 2 5 2 2" xfId="4019"/>
    <cellStyle name="Standard 8 2 5 3" xfId="3191"/>
    <cellStyle name="Standard 8 2 6" xfId="1439"/>
    <cellStyle name="Standard 8 2 6 2" xfId="2766"/>
    <cellStyle name="Standard 8 2 7" xfId="2551"/>
    <cellStyle name="Standard 8 2 7 2" xfId="3953"/>
    <cellStyle name="Standard 8 2 8" xfId="39659"/>
    <cellStyle name="Standard 8 2 9" xfId="2723"/>
    <cellStyle name="Standard 8 3" xfId="226"/>
    <cellStyle name="Standard 8 3 2" xfId="342"/>
    <cellStyle name="Standard 8 3 2 2" xfId="733"/>
    <cellStyle name="Standard 8 3 2 2 2" xfId="1851"/>
    <cellStyle name="Standard 8 3 2 2 2 2" xfId="4055"/>
    <cellStyle name="Standard 8 3 2 2 3" xfId="3250"/>
    <cellStyle name="Standard 8 3 2 3" xfId="1534"/>
    <cellStyle name="Standard 8 3 2 3 2" xfId="4011"/>
    <cellStyle name="Standard 8 3 2 4" xfId="2866"/>
    <cellStyle name="Standard 8 3 3" xfId="259"/>
    <cellStyle name="Standard 8 3 3 2" xfId="1479"/>
    <cellStyle name="Standard 8 3 3 2 2" xfId="3979"/>
    <cellStyle name="Standard 8 3 3 3" xfId="2810"/>
    <cellStyle name="Standard 8 3 4" xfId="682"/>
    <cellStyle name="Standard 8 3 4 2" xfId="1800"/>
    <cellStyle name="Standard 8 3 4 2 2" xfId="4024"/>
    <cellStyle name="Standard 8 3 4 3" xfId="3199"/>
    <cellStyle name="Standard 8 3 5" xfId="1453"/>
    <cellStyle name="Standard 8 3 5 2" xfId="2780"/>
    <cellStyle name="Standard 8 3 6" xfId="2564"/>
    <cellStyle name="Standard 8 3 6 2" xfId="3966"/>
    <cellStyle name="Standard 8 3 7" xfId="2751"/>
    <cellStyle name="Standard 8 4" xfId="309"/>
    <cellStyle name="Standard 8 4 2" xfId="712"/>
    <cellStyle name="Standard 8 4 2 2" xfId="1830"/>
    <cellStyle name="Standard 8 4 2 2 2" xfId="4039"/>
    <cellStyle name="Standard 8 4 2 3" xfId="3229"/>
    <cellStyle name="Standard 8 4 3" xfId="1512"/>
    <cellStyle name="Standard 8 4 3 2" xfId="2843"/>
    <cellStyle name="Standard 8 4 4" xfId="2572"/>
    <cellStyle name="Standard 8 4 4 2" xfId="3995"/>
    <cellStyle name="Standard 8 4 5" xfId="53820"/>
    <cellStyle name="Standard 8 4 6" xfId="2713"/>
    <cellStyle name="Standard 8 5" xfId="290"/>
    <cellStyle name="Standard 8 5 2" xfId="705"/>
    <cellStyle name="Standard 8 5 2 2" xfId="1823"/>
    <cellStyle name="Standard 8 5 2 2 2" xfId="4035"/>
    <cellStyle name="Standard 8 5 2 3" xfId="3222"/>
    <cellStyle name="Standard 8 5 3" xfId="1503"/>
    <cellStyle name="Standard 8 5 3 2" xfId="3991"/>
    <cellStyle name="Standard 8 5 4" xfId="2835"/>
    <cellStyle name="Standard 8 6" xfId="235"/>
    <cellStyle name="Standard 8 6 2" xfId="1460"/>
    <cellStyle name="Standard 8 6 2 2" xfId="3969"/>
    <cellStyle name="Standard 8 6 3" xfId="2787"/>
    <cellStyle name="Standard 8 7" xfId="669"/>
    <cellStyle name="Standard 8 7 2" xfId="1787"/>
    <cellStyle name="Standard 8 7 2 2" xfId="4014"/>
    <cellStyle name="Standard 8 7 3" xfId="3186"/>
    <cellStyle name="Standard 8 8" xfId="1434"/>
    <cellStyle name="Standard 8 8 2" xfId="2761"/>
    <cellStyle name="Standard 8 9" xfId="2547"/>
    <cellStyle name="Standard 8 9 2" xfId="3949"/>
    <cellStyle name="Standard 9" xfId="140"/>
    <cellStyle name="Standard 9 2" xfId="227"/>
    <cellStyle name="Standard 9 2 2" xfId="343"/>
    <cellStyle name="Standard 9 2 2 2" xfId="734"/>
    <cellStyle name="Standard 9 2 2 2 2" xfId="1852"/>
    <cellStyle name="Standard 9 2 2 2 2 2" xfId="4056"/>
    <cellStyle name="Standard 9 2 2 2 3" xfId="3251"/>
    <cellStyle name="Standard 9 2 2 3" xfId="1535"/>
    <cellStyle name="Standard 9 2 2 3 2" xfId="4012"/>
    <cellStyle name="Standard 9 2 2 4" xfId="2867"/>
    <cellStyle name="Standard 9 2 3" xfId="263"/>
    <cellStyle name="Standard 9 2 3 2" xfId="1482"/>
    <cellStyle name="Standard 9 2 3 2 2" xfId="3980"/>
    <cellStyle name="Standard 9 2 3 3" xfId="2814"/>
    <cellStyle name="Standard 9 2 4" xfId="685"/>
    <cellStyle name="Standard 9 2 4 2" xfId="1803"/>
    <cellStyle name="Standard 9 2 4 2 2" xfId="4025"/>
    <cellStyle name="Standard 9 2 4 3" xfId="3202"/>
    <cellStyle name="Standard 9 2 5" xfId="1454"/>
    <cellStyle name="Standard 9 2 5 2" xfId="2781"/>
    <cellStyle name="Standard 9 2 6" xfId="2565"/>
    <cellStyle name="Standard 9 2 6 2" xfId="3967"/>
    <cellStyle name="Standard 9 2 7" xfId="2752"/>
    <cellStyle name="Standard 9 3" xfId="318"/>
    <cellStyle name="Standard 9 4" xfId="240"/>
    <cellStyle name="Standard 9 4 2" xfId="1465"/>
    <cellStyle name="Standard 9 4 2 2" xfId="3971"/>
    <cellStyle name="Standard 9 4 3" xfId="2792"/>
    <cellStyle name="Standard 9 5" xfId="671"/>
    <cellStyle name="Standard 9 5 2" xfId="1789"/>
    <cellStyle name="Standard 9 5 2 2" xfId="4016"/>
    <cellStyle name="Standard 9 5 3" xfId="3188"/>
    <cellStyle name="Standard 9 6" xfId="39660"/>
    <cellStyle name="Standard1" xfId="64"/>
    <cellStyle name="Standard1 10" xfId="39662"/>
    <cellStyle name="Standard1 10 2" xfId="39663"/>
    <cellStyle name="Standard1 11" xfId="39664"/>
    <cellStyle name="Standard1 11 2" xfId="39665"/>
    <cellStyle name="Standard1 12" xfId="39666"/>
    <cellStyle name="Standard1 12 2" xfId="39667"/>
    <cellStyle name="Standard1 13" xfId="39668"/>
    <cellStyle name="Standard1 13 2" xfId="39669"/>
    <cellStyle name="Standard1 14" xfId="39670"/>
    <cellStyle name="Standard1 14 2" xfId="39671"/>
    <cellStyle name="Standard1 15" xfId="39672"/>
    <cellStyle name="Standard1 15 2" xfId="39673"/>
    <cellStyle name="Standard1 16" xfId="39674"/>
    <cellStyle name="Standard1 16 2" xfId="39675"/>
    <cellStyle name="Standard1 17" xfId="39676"/>
    <cellStyle name="Standard1 17 2" xfId="39677"/>
    <cellStyle name="Standard1 18" xfId="39678"/>
    <cellStyle name="Standard1 18 2" xfId="39679"/>
    <cellStyle name="Standard1 19" xfId="39680"/>
    <cellStyle name="Standard1 19 2" xfId="39681"/>
    <cellStyle name="Standard1 2" xfId="250"/>
    <cellStyle name="Standard1 2 10" xfId="39683"/>
    <cellStyle name="Standard1 2 10 2" xfId="39684"/>
    <cellStyle name="Standard1 2 10 2 2" xfId="39685"/>
    <cellStyle name="Standard1 2 10 3" xfId="39686"/>
    <cellStyle name="Standard1 2 10 3 2" xfId="39687"/>
    <cellStyle name="Standard1 2 10 4" xfId="39688"/>
    <cellStyle name="Standard1 2 10 4 2" xfId="39689"/>
    <cellStyle name="Standard1 2 10 5" xfId="39690"/>
    <cellStyle name="Standard1 2 10 5 2" xfId="39691"/>
    <cellStyle name="Standard1 2 10 6" xfId="39692"/>
    <cellStyle name="Standard1 2 10 6 2" xfId="39693"/>
    <cellStyle name="Standard1 2 10 7" xfId="39694"/>
    <cellStyle name="Standard1 2 10 7 2" xfId="39695"/>
    <cellStyle name="Standard1 2 10 8" xfId="39696"/>
    <cellStyle name="Standard1 2 11" xfId="39697"/>
    <cellStyle name="Standard1 2 11 2" xfId="39698"/>
    <cellStyle name="Standard1 2 11 2 2" xfId="39699"/>
    <cellStyle name="Standard1 2 11 3" xfId="39700"/>
    <cellStyle name="Standard1 2 11 3 2" xfId="39701"/>
    <cellStyle name="Standard1 2 11 4" xfId="39702"/>
    <cellStyle name="Standard1 2 11 4 2" xfId="39703"/>
    <cellStyle name="Standard1 2 11 5" xfId="39704"/>
    <cellStyle name="Standard1 2 11 5 2" xfId="39705"/>
    <cellStyle name="Standard1 2 11 6" xfId="39706"/>
    <cellStyle name="Standard1 2 11 6 2" xfId="39707"/>
    <cellStyle name="Standard1 2 11 7" xfId="39708"/>
    <cellStyle name="Standard1 2 12" xfId="39709"/>
    <cellStyle name="Standard1 2 12 2" xfId="39710"/>
    <cellStyle name="Standard1 2 12 2 2" xfId="39711"/>
    <cellStyle name="Standard1 2 12 3" xfId="39712"/>
    <cellStyle name="Standard1 2 12 3 2" xfId="39713"/>
    <cellStyle name="Standard1 2 12 4" xfId="39714"/>
    <cellStyle name="Standard1 2 12 4 2" xfId="39715"/>
    <cellStyle name="Standard1 2 12 5" xfId="39716"/>
    <cellStyle name="Standard1 2 12 5 2" xfId="39717"/>
    <cellStyle name="Standard1 2 12 6" xfId="39718"/>
    <cellStyle name="Standard1 2 12 6 2" xfId="39719"/>
    <cellStyle name="Standard1 2 12 7" xfId="39720"/>
    <cellStyle name="Standard1 2 13" xfId="39721"/>
    <cellStyle name="Standard1 2 13 2" xfId="39722"/>
    <cellStyle name="Standard1 2 14" xfId="39723"/>
    <cellStyle name="Standard1 2 14 2" xfId="39724"/>
    <cellStyle name="Standard1 2 15" xfId="39725"/>
    <cellStyle name="Standard1 2 15 2" xfId="39726"/>
    <cellStyle name="Standard1 2 16" xfId="39727"/>
    <cellStyle name="Standard1 2 16 2" xfId="39728"/>
    <cellStyle name="Standard1 2 17" xfId="39729"/>
    <cellStyle name="Standard1 2 17 2" xfId="39730"/>
    <cellStyle name="Standard1 2 18" xfId="39731"/>
    <cellStyle name="Standard1 2 18 2" xfId="39732"/>
    <cellStyle name="Standard1 2 19" xfId="39733"/>
    <cellStyle name="Standard1 2 19 2" xfId="39734"/>
    <cellStyle name="Standard1 2 2" xfId="487"/>
    <cellStyle name="Standard1 2 2 10" xfId="39736"/>
    <cellStyle name="Standard1 2 2 10 2" xfId="39737"/>
    <cellStyle name="Standard1 2 2 11" xfId="39738"/>
    <cellStyle name="Standard1 2 2 11 2" xfId="39739"/>
    <cellStyle name="Standard1 2 2 12" xfId="39740"/>
    <cellStyle name="Standard1 2 2 12 2" xfId="39741"/>
    <cellStyle name="Standard1 2 2 13" xfId="39742"/>
    <cellStyle name="Standard1 2 2 13 2" xfId="39743"/>
    <cellStyle name="Standard1 2 2 14" xfId="39744"/>
    <cellStyle name="Standard1 2 2 14 2" xfId="39745"/>
    <cellStyle name="Standard1 2 2 15" xfId="39746"/>
    <cellStyle name="Standard1 2 2 15 2" xfId="39747"/>
    <cellStyle name="Standard1 2 2 16" xfId="39748"/>
    <cellStyle name="Standard1 2 2 16 2" xfId="39749"/>
    <cellStyle name="Standard1 2 2 17" xfId="39750"/>
    <cellStyle name="Standard1 2 2 17 2" xfId="39751"/>
    <cellStyle name="Standard1 2 2 18" xfId="39752"/>
    <cellStyle name="Standard1 2 2 18 2" xfId="39753"/>
    <cellStyle name="Standard1 2 2 19" xfId="39754"/>
    <cellStyle name="Standard1 2 2 19 2" xfId="39755"/>
    <cellStyle name="Standard1 2 2 2" xfId="4506"/>
    <cellStyle name="Standard1 2 2 2 2" xfId="39757"/>
    <cellStyle name="Standard1 2 2 2 2 2" xfId="39758"/>
    <cellStyle name="Standard1 2 2 2 3" xfId="39759"/>
    <cellStyle name="Standard1 2 2 2 3 2" xfId="39760"/>
    <cellStyle name="Standard1 2 2 2 4" xfId="39761"/>
    <cellStyle name="Standard1 2 2 2 4 2" xfId="39762"/>
    <cellStyle name="Standard1 2 2 2 5" xfId="39763"/>
    <cellStyle name="Standard1 2 2 2 5 2" xfId="39764"/>
    <cellStyle name="Standard1 2 2 2 6" xfId="39765"/>
    <cellStyle name="Standard1 2 2 2 6 2" xfId="39766"/>
    <cellStyle name="Standard1 2 2 2 7" xfId="39767"/>
    <cellStyle name="Standard1 2 2 2 7 2" xfId="39768"/>
    <cellStyle name="Standard1 2 2 2 8" xfId="39769"/>
    <cellStyle name="Standard1 2 2 2 9" xfId="39756"/>
    <cellStyle name="Standard1 2 2 20" xfId="39770"/>
    <cellStyle name="Standard1 2 2 20 2" xfId="39771"/>
    <cellStyle name="Standard1 2 2 21" xfId="39772"/>
    <cellStyle name="Standard1 2 2 21 2" xfId="39773"/>
    <cellStyle name="Standard1 2 2 22" xfId="39774"/>
    <cellStyle name="Standard1 2 2 22 2" xfId="39775"/>
    <cellStyle name="Standard1 2 2 23" xfId="39776"/>
    <cellStyle name="Standard1 2 2 23 2" xfId="39777"/>
    <cellStyle name="Standard1 2 2 24" xfId="39778"/>
    <cellStyle name="Standard1 2 2 24 2" xfId="39779"/>
    <cellStyle name="Standard1 2 2 25" xfId="39780"/>
    <cellStyle name="Standard1 2 2 25 2" xfId="39781"/>
    <cellStyle name="Standard1 2 2 26" xfId="39782"/>
    <cellStyle name="Standard1 2 2 26 2" xfId="39783"/>
    <cellStyle name="Standard1 2 2 27" xfId="39784"/>
    <cellStyle name="Standard1 2 2 27 2" xfId="39785"/>
    <cellStyle name="Standard1 2 2 28" xfId="39786"/>
    <cellStyle name="Standard1 2 2 28 2" xfId="39787"/>
    <cellStyle name="Standard1 2 2 29" xfId="39788"/>
    <cellStyle name="Standard1 2 2 29 2" xfId="39789"/>
    <cellStyle name="Standard1 2 2 3" xfId="39790"/>
    <cellStyle name="Standard1 2 2 3 2" xfId="39791"/>
    <cellStyle name="Standard1 2 2 3 2 2" xfId="39792"/>
    <cellStyle name="Standard1 2 2 3 3" xfId="39793"/>
    <cellStyle name="Standard1 2 2 3 3 2" xfId="39794"/>
    <cellStyle name="Standard1 2 2 3 4" xfId="39795"/>
    <cellStyle name="Standard1 2 2 3 4 2" xfId="39796"/>
    <cellStyle name="Standard1 2 2 3 5" xfId="39797"/>
    <cellStyle name="Standard1 2 2 3 5 2" xfId="39798"/>
    <cellStyle name="Standard1 2 2 3 6" xfId="39799"/>
    <cellStyle name="Standard1 2 2 3 6 2" xfId="39800"/>
    <cellStyle name="Standard1 2 2 3 7" xfId="39801"/>
    <cellStyle name="Standard1 2 2 30" xfId="39802"/>
    <cellStyle name="Standard1 2 2 30 2" xfId="39803"/>
    <cellStyle name="Standard1 2 2 31" xfId="39804"/>
    <cellStyle name="Standard1 2 2 31 2" xfId="39805"/>
    <cellStyle name="Standard1 2 2 32" xfId="39806"/>
    <cellStyle name="Standard1 2 2 32 2" xfId="39807"/>
    <cellStyle name="Standard1 2 2 33" xfId="39808"/>
    <cellStyle name="Standard1 2 2 33 2" xfId="39809"/>
    <cellStyle name="Standard1 2 2 34" xfId="39810"/>
    <cellStyle name="Standard1 2 2 35" xfId="39811"/>
    <cellStyle name="Standard1 2 2 36" xfId="39812"/>
    <cellStyle name="Standard1 2 2 37" xfId="39813"/>
    <cellStyle name="Standard1 2 2 38" xfId="39814"/>
    <cellStyle name="Standard1 2 2 39" xfId="39735"/>
    <cellStyle name="Standard1 2 2 4" xfId="39815"/>
    <cellStyle name="Standard1 2 2 4 2" xfId="39816"/>
    <cellStyle name="Standard1 2 2 4 2 2" xfId="39817"/>
    <cellStyle name="Standard1 2 2 4 3" xfId="39818"/>
    <cellStyle name="Standard1 2 2 4 3 2" xfId="39819"/>
    <cellStyle name="Standard1 2 2 4 4" xfId="39820"/>
    <cellStyle name="Standard1 2 2 4 4 2" xfId="39821"/>
    <cellStyle name="Standard1 2 2 4 5" xfId="39822"/>
    <cellStyle name="Standard1 2 2 4 5 2" xfId="39823"/>
    <cellStyle name="Standard1 2 2 4 6" xfId="39824"/>
    <cellStyle name="Standard1 2 2 4 6 2" xfId="39825"/>
    <cellStyle name="Standard1 2 2 4 7" xfId="39826"/>
    <cellStyle name="Standard1 2 2 40" xfId="3004"/>
    <cellStyle name="Standard1 2 2 5" xfId="39827"/>
    <cellStyle name="Standard1 2 2 5 2" xfId="39828"/>
    <cellStyle name="Standard1 2 2 6" xfId="39829"/>
    <cellStyle name="Standard1 2 2 6 2" xfId="39830"/>
    <cellStyle name="Standard1 2 2 7" xfId="39831"/>
    <cellStyle name="Standard1 2 2 7 2" xfId="39832"/>
    <cellStyle name="Standard1 2 2 8" xfId="39833"/>
    <cellStyle name="Standard1 2 2 8 2" xfId="39834"/>
    <cellStyle name="Standard1 2 2 9" xfId="39835"/>
    <cellStyle name="Standard1 2 2 9 2" xfId="39836"/>
    <cellStyle name="Standard1 2 20" xfId="39837"/>
    <cellStyle name="Standard1 2 20 2" xfId="39838"/>
    <cellStyle name="Standard1 2 21" xfId="39839"/>
    <cellStyle name="Standard1 2 21 2" xfId="39840"/>
    <cellStyle name="Standard1 2 22" xfId="39841"/>
    <cellStyle name="Standard1 2 22 2" xfId="39842"/>
    <cellStyle name="Standard1 2 23" xfId="39843"/>
    <cellStyle name="Standard1 2 23 2" xfId="39844"/>
    <cellStyle name="Standard1 2 24" xfId="39845"/>
    <cellStyle name="Standard1 2 24 2" xfId="39846"/>
    <cellStyle name="Standard1 2 25" xfId="39847"/>
    <cellStyle name="Standard1 2 25 2" xfId="39848"/>
    <cellStyle name="Standard1 2 26" xfId="39849"/>
    <cellStyle name="Standard1 2 26 2" xfId="39850"/>
    <cellStyle name="Standard1 2 27" xfId="39851"/>
    <cellStyle name="Standard1 2 27 2" xfId="39852"/>
    <cellStyle name="Standard1 2 28" xfId="39853"/>
    <cellStyle name="Standard1 2 28 2" xfId="39854"/>
    <cellStyle name="Standard1 2 29" xfId="39855"/>
    <cellStyle name="Standard1 2 29 2" xfId="39856"/>
    <cellStyle name="Standard1 2 3" xfId="4395"/>
    <cellStyle name="Standard1 2 3 10" xfId="39858"/>
    <cellStyle name="Standard1 2 3 10 2" xfId="39859"/>
    <cellStyle name="Standard1 2 3 11" xfId="39860"/>
    <cellStyle name="Standard1 2 3 11 2" xfId="39861"/>
    <cellStyle name="Standard1 2 3 12" xfId="39862"/>
    <cellStyle name="Standard1 2 3 12 2" xfId="39863"/>
    <cellStyle name="Standard1 2 3 13" xfId="39864"/>
    <cellStyle name="Standard1 2 3 13 2" xfId="39865"/>
    <cellStyle name="Standard1 2 3 14" xfId="39866"/>
    <cellStyle name="Standard1 2 3 14 2" xfId="39867"/>
    <cellStyle name="Standard1 2 3 15" xfId="39868"/>
    <cellStyle name="Standard1 2 3 15 2" xfId="39869"/>
    <cellStyle name="Standard1 2 3 16" xfId="39870"/>
    <cellStyle name="Standard1 2 3 16 2" xfId="39871"/>
    <cellStyle name="Standard1 2 3 17" xfId="39872"/>
    <cellStyle name="Standard1 2 3 17 2" xfId="39873"/>
    <cellStyle name="Standard1 2 3 18" xfId="39874"/>
    <cellStyle name="Standard1 2 3 18 2" xfId="39875"/>
    <cellStyle name="Standard1 2 3 19" xfId="39876"/>
    <cellStyle name="Standard1 2 3 19 2" xfId="39877"/>
    <cellStyle name="Standard1 2 3 2" xfId="39878"/>
    <cellStyle name="Standard1 2 3 2 2" xfId="39879"/>
    <cellStyle name="Standard1 2 3 2 2 2" xfId="39880"/>
    <cellStyle name="Standard1 2 3 2 3" xfId="39881"/>
    <cellStyle name="Standard1 2 3 2 3 2" xfId="39882"/>
    <cellStyle name="Standard1 2 3 2 4" xfId="39883"/>
    <cellStyle name="Standard1 2 3 2 4 2" xfId="39884"/>
    <cellStyle name="Standard1 2 3 2 5" xfId="39885"/>
    <cellStyle name="Standard1 2 3 2 5 2" xfId="39886"/>
    <cellStyle name="Standard1 2 3 2 6" xfId="39887"/>
    <cellStyle name="Standard1 2 3 2 6 2" xfId="39888"/>
    <cellStyle name="Standard1 2 3 2 7" xfId="39889"/>
    <cellStyle name="Standard1 2 3 2 7 2" xfId="39890"/>
    <cellStyle name="Standard1 2 3 2 8" xfId="39891"/>
    <cellStyle name="Standard1 2 3 20" xfId="39892"/>
    <cellStyle name="Standard1 2 3 20 2" xfId="39893"/>
    <cellStyle name="Standard1 2 3 21" xfId="39894"/>
    <cellStyle name="Standard1 2 3 21 2" xfId="39895"/>
    <cellStyle name="Standard1 2 3 22" xfId="39896"/>
    <cellStyle name="Standard1 2 3 22 2" xfId="39897"/>
    <cellStyle name="Standard1 2 3 23" xfId="39898"/>
    <cellStyle name="Standard1 2 3 23 2" xfId="39899"/>
    <cellStyle name="Standard1 2 3 24" xfId="39900"/>
    <cellStyle name="Standard1 2 3 24 2" xfId="39901"/>
    <cellStyle name="Standard1 2 3 25" xfId="39902"/>
    <cellStyle name="Standard1 2 3 25 2" xfId="39903"/>
    <cellStyle name="Standard1 2 3 26" xfId="39904"/>
    <cellStyle name="Standard1 2 3 26 2" xfId="39905"/>
    <cellStyle name="Standard1 2 3 27" xfId="39906"/>
    <cellStyle name="Standard1 2 3 27 2" xfId="39907"/>
    <cellStyle name="Standard1 2 3 28" xfId="39908"/>
    <cellStyle name="Standard1 2 3 28 2" xfId="39909"/>
    <cellStyle name="Standard1 2 3 29" xfId="39910"/>
    <cellStyle name="Standard1 2 3 29 2" xfId="39911"/>
    <cellStyle name="Standard1 2 3 3" xfId="39912"/>
    <cellStyle name="Standard1 2 3 3 2" xfId="39913"/>
    <cellStyle name="Standard1 2 3 3 2 2" xfId="39914"/>
    <cellStyle name="Standard1 2 3 3 3" xfId="39915"/>
    <cellStyle name="Standard1 2 3 3 3 2" xfId="39916"/>
    <cellStyle name="Standard1 2 3 3 4" xfId="39917"/>
    <cellStyle name="Standard1 2 3 3 4 2" xfId="39918"/>
    <cellStyle name="Standard1 2 3 3 5" xfId="39919"/>
    <cellStyle name="Standard1 2 3 3 5 2" xfId="39920"/>
    <cellStyle name="Standard1 2 3 3 6" xfId="39921"/>
    <cellStyle name="Standard1 2 3 3 6 2" xfId="39922"/>
    <cellStyle name="Standard1 2 3 3 7" xfId="39923"/>
    <cellStyle name="Standard1 2 3 30" xfId="39924"/>
    <cellStyle name="Standard1 2 3 30 2" xfId="39925"/>
    <cellStyle name="Standard1 2 3 31" xfId="39926"/>
    <cellStyle name="Standard1 2 3 31 2" xfId="39927"/>
    <cellStyle name="Standard1 2 3 32" xfId="39928"/>
    <cellStyle name="Standard1 2 3 32 2" xfId="39929"/>
    <cellStyle name="Standard1 2 3 33" xfId="39930"/>
    <cellStyle name="Standard1 2 3 33 2" xfId="39931"/>
    <cellStyle name="Standard1 2 3 34" xfId="39932"/>
    <cellStyle name="Standard1 2 3 35" xfId="39933"/>
    <cellStyle name="Standard1 2 3 36" xfId="39934"/>
    <cellStyle name="Standard1 2 3 37" xfId="39935"/>
    <cellStyle name="Standard1 2 3 38" xfId="39936"/>
    <cellStyle name="Standard1 2 3 39" xfId="39857"/>
    <cellStyle name="Standard1 2 3 4" xfId="39937"/>
    <cellStyle name="Standard1 2 3 4 2" xfId="39938"/>
    <cellStyle name="Standard1 2 3 4 2 2" xfId="39939"/>
    <cellStyle name="Standard1 2 3 4 3" xfId="39940"/>
    <cellStyle name="Standard1 2 3 4 3 2" xfId="39941"/>
    <cellStyle name="Standard1 2 3 4 4" xfId="39942"/>
    <cellStyle name="Standard1 2 3 4 4 2" xfId="39943"/>
    <cellStyle name="Standard1 2 3 4 5" xfId="39944"/>
    <cellStyle name="Standard1 2 3 4 5 2" xfId="39945"/>
    <cellStyle name="Standard1 2 3 4 6" xfId="39946"/>
    <cellStyle name="Standard1 2 3 4 6 2" xfId="39947"/>
    <cellStyle name="Standard1 2 3 4 7" xfId="39948"/>
    <cellStyle name="Standard1 2 3 5" xfId="39949"/>
    <cellStyle name="Standard1 2 3 5 2" xfId="39950"/>
    <cellStyle name="Standard1 2 3 6" xfId="39951"/>
    <cellStyle name="Standard1 2 3 6 2" xfId="39952"/>
    <cellStyle name="Standard1 2 3 7" xfId="39953"/>
    <cellStyle name="Standard1 2 3 7 2" xfId="39954"/>
    <cellStyle name="Standard1 2 3 8" xfId="39955"/>
    <cellStyle name="Standard1 2 3 8 2" xfId="39956"/>
    <cellStyle name="Standard1 2 3 9" xfId="39957"/>
    <cellStyle name="Standard1 2 3 9 2" xfId="39958"/>
    <cellStyle name="Standard1 2 30" xfId="39959"/>
    <cellStyle name="Standard1 2 30 2" xfId="39960"/>
    <cellStyle name="Standard1 2 31" xfId="39961"/>
    <cellStyle name="Standard1 2 31 2" xfId="39962"/>
    <cellStyle name="Standard1 2 32" xfId="39963"/>
    <cellStyle name="Standard1 2 32 2" xfId="39964"/>
    <cellStyle name="Standard1 2 33" xfId="39965"/>
    <cellStyle name="Standard1 2 33 2" xfId="39966"/>
    <cellStyle name="Standard1 2 34" xfId="39967"/>
    <cellStyle name="Standard1 2 34 2" xfId="39968"/>
    <cellStyle name="Standard1 2 35" xfId="39969"/>
    <cellStyle name="Standard1 2 35 2" xfId="39970"/>
    <cellStyle name="Standard1 2 36" xfId="39971"/>
    <cellStyle name="Standard1 2 36 2" xfId="39972"/>
    <cellStyle name="Standard1 2 37" xfId="39973"/>
    <cellStyle name="Standard1 2 37 2" xfId="39974"/>
    <cellStyle name="Standard1 2 38" xfId="39975"/>
    <cellStyle name="Standard1 2 38 2" xfId="39976"/>
    <cellStyle name="Standard1 2 39" xfId="39977"/>
    <cellStyle name="Standard1 2 39 2" xfId="39978"/>
    <cellStyle name="Standard1 2 4" xfId="39979"/>
    <cellStyle name="Standard1 2 4 10" xfId="39980"/>
    <cellStyle name="Standard1 2 4 10 2" xfId="39981"/>
    <cellStyle name="Standard1 2 4 11" xfId="39982"/>
    <cellStyle name="Standard1 2 4 11 2" xfId="39983"/>
    <cellStyle name="Standard1 2 4 12" xfId="39984"/>
    <cellStyle name="Standard1 2 4 12 2" xfId="39985"/>
    <cellStyle name="Standard1 2 4 13" xfId="39986"/>
    <cellStyle name="Standard1 2 4 13 2" xfId="39987"/>
    <cellStyle name="Standard1 2 4 14" xfId="39988"/>
    <cellStyle name="Standard1 2 4 14 2" xfId="39989"/>
    <cellStyle name="Standard1 2 4 15" xfId="39990"/>
    <cellStyle name="Standard1 2 4 15 2" xfId="39991"/>
    <cellStyle name="Standard1 2 4 16" xfId="39992"/>
    <cellStyle name="Standard1 2 4 16 2" xfId="39993"/>
    <cellStyle name="Standard1 2 4 17" xfId="39994"/>
    <cellStyle name="Standard1 2 4 17 2" xfId="39995"/>
    <cellStyle name="Standard1 2 4 18" xfId="39996"/>
    <cellStyle name="Standard1 2 4 18 2" xfId="39997"/>
    <cellStyle name="Standard1 2 4 19" xfId="39998"/>
    <cellStyle name="Standard1 2 4 19 2" xfId="39999"/>
    <cellStyle name="Standard1 2 4 2" xfId="40000"/>
    <cellStyle name="Standard1 2 4 2 2" xfId="40001"/>
    <cellStyle name="Standard1 2 4 2 2 2" xfId="40002"/>
    <cellStyle name="Standard1 2 4 2 3" xfId="40003"/>
    <cellStyle name="Standard1 2 4 2 3 2" xfId="40004"/>
    <cellStyle name="Standard1 2 4 2 4" xfId="40005"/>
    <cellStyle name="Standard1 2 4 2 4 2" xfId="40006"/>
    <cellStyle name="Standard1 2 4 2 5" xfId="40007"/>
    <cellStyle name="Standard1 2 4 2 5 2" xfId="40008"/>
    <cellStyle name="Standard1 2 4 2 6" xfId="40009"/>
    <cellStyle name="Standard1 2 4 2 6 2" xfId="40010"/>
    <cellStyle name="Standard1 2 4 2 7" xfId="40011"/>
    <cellStyle name="Standard1 2 4 2 7 2" xfId="40012"/>
    <cellStyle name="Standard1 2 4 2 8" xfId="40013"/>
    <cellStyle name="Standard1 2 4 20" xfId="40014"/>
    <cellStyle name="Standard1 2 4 20 2" xfId="40015"/>
    <cellStyle name="Standard1 2 4 21" xfId="40016"/>
    <cellStyle name="Standard1 2 4 21 2" xfId="40017"/>
    <cellStyle name="Standard1 2 4 22" xfId="40018"/>
    <cellStyle name="Standard1 2 4 22 2" xfId="40019"/>
    <cellStyle name="Standard1 2 4 23" xfId="40020"/>
    <cellStyle name="Standard1 2 4 23 2" xfId="40021"/>
    <cellStyle name="Standard1 2 4 24" xfId="40022"/>
    <cellStyle name="Standard1 2 4 24 2" xfId="40023"/>
    <cellStyle name="Standard1 2 4 25" xfId="40024"/>
    <cellStyle name="Standard1 2 4 25 2" xfId="40025"/>
    <cellStyle name="Standard1 2 4 26" xfId="40026"/>
    <cellStyle name="Standard1 2 4 26 2" xfId="40027"/>
    <cellStyle name="Standard1 2 4 27" xfId="40028"/>
    <cellStyle name="Standard1 2 4 27 2" xfId="40029"/>
    <cellStyle name="Standard1 2 4 28" xfId="40030"/>
    <cellStyle name="Standard1 2 4 28 2" xfId="40031"/>
    <cellStyle name="Standard1 2 4 29" xfId="40032"/>
    <cellStyle name="Standard1 2 4 29 2" xfId="40033"/>
    <cellStyle name="Standard1 2 4 3" xfId="40034"/>
    <cellStyle name="Standard1 2 4 3 2" xfId="40035"/>
    <cellStyle name="Standard1 2 4 3 2 2" xfId="40036"/>
    <cellStyle name="Standard1 2 4 3 3" xfId="40037"/>
    <cellStyle name="Standard1 2 4 3 3 2" xfId="40038"/>
    <cellStyle name="Standard1 2 4 3 4" xfId="40039"/>
    <cellStyle name="Standard1 2 4 3 4 2" xfId="40040"/>
    <cellStyle name="Standard1 2 4 3 5" xfId="40041"/>
    <cellStyle name="Standard1 2 4 3 5 2" xfId="40042"/>
    <cellStyle name="Standard1 2 4 3 6" xfId="40043"/>
    <cellStyle name="Standard1 2 4 3 6 2" xfId="40044"/>
    <cellStyle name="Standard1 2 4 3 7" xfId="40045"/>
    <cellStyle name="Standard1 2 4 30" xfId="40046"/>
    <cellStyle name="Standard1 2 4 30 2" xfId="40047"/>
    <cellStyle name="Standard1 2 4 31" xfId="40048"/>
    <cellStyle name="Standard1 2 4 31 2" xfId="40049"/>
    <cellStyle name="Standard1 2 4 32" xfId="40050"/>
    <cellStyle name="Standard1 2 4 32 2" xfId="40051"/>
    <cellStyle name="Standard1 2 4 33" xfId="40052"/>
    <cellStyle name="Standard1 2 4 33 2" xfId="40053"/>
    <cellStyle name="Standard1 2 4 34" xfId="40054"/>
    <cellStyle name="Standard1 2 4 35" xfId="40055"/>
    <cellStyle name="Standard1 2 4 36" xfId="40056"/>
    <cellStyle name="Standard1 2 4 37" xfId="40057"/>
    <cellStyle name="Standard1 2 4 38" xfId="40058"/>
    <cellStyle name="Standard1 2 4 4" xfId="40059"/>
    <cellStyle name="Standard1 2 4 4 2" xfId="40060"/>
    <cellStyle name="Standard1 2 4 4 2 2" xfId="40061"/>
    <cellStyle name="Standard1 2 4 4 3" xfId="40062"/>
    <cellStyle name="Standard1 2 4 4 3 2" xfId="40063"/>
    <cellStyle name="Standard1 2 4 4 4" xfId="40064"/>
    <cellStyle name="Standard1 2 4 4 4 2" xfId="40065"/>
    <cellStyle name="Standard1 2 4 4 5" xfId="40066"/>
    <cellStyle name="Standard1 2 4 4 5 2" xfId="40067"/>
    <cellStyle name="Standard1 2 4 4 6" xfId="40068"/>
    <cellStyle name="Standard1 2 4 4 6 2" xfId="40069"/>
    <cellStyle name="Standard1 2 4 4 7" xfId="40070"/>
    <cellStyle name="Standard1 2 4 5" xfId="40071"/>
    <cellStyle name="Standard1 2 4 5 2" xfId="40072"/>
    <cellStyle name="Standard1 2 4 6" xfId="40073"/>
    <cellStyle name="Standard1 2 4 6 2" xfId="40074"/>
    <cellStyle name="Standard1 2 4 7" xfId="40075"/>
    <cellStyle name="Standard1 2 4 7 2" xfId="40076"/>
    <cellStyle name="Standard1 2 4 8" xfId="40077"/>
    <cellStyle name="Standard1 2 4 8 2" xfId="40078"/>
    <cellStyle name="Standard1 2 4 9" xfId="40079"/>
    <cellStyle name="Standard1 2 4 9 2" xfId="40080"/>
    <cellStyle name="Standard1 2 40" xfId="40081"/>
    <cellStyle name="Standard1 2 41" xfId="40082"/>
    <cellStyle name="Standard1 2 42" xfId="40083"/>
    <cellStyle name="Standard1 2 43" xfId="40084"/>
    <cellStyle name="Standard1 2 44" xfId="40085"/>
    <cellStyle name="Standard1 2 45" xfId="39682"/>
    <cellStyle name="Standard1 2 46" xfId="2801"/>
    <cellStyle name="Standard1 2 5" xfId="40086"/>
    <cellStyle name="Standard1 2 5 10" xfId="40087"/>
    <cellStyle name="Standard1 2 5 10 2" xfId="40088"/>
    <cellStyle name="Standard1 2 5 11" xfId="40089"/>
    <cellStyle name="Standard1 2 5 11 2" xfId="40090"/>
    <cellStyle name="Standard1 2 5 12" xfId="40091"/>
    <cellStyle name="Standard1 2 5 12 2" xfId="40092"/>
    <cellStyle name="Standard1 2 5 13" xfId="40093"/>
    <cellStyle name="Standard1 2 5 13 2" xfId="40094"/>
    <cellStyle name="Standard1 2 5 14" xfId="40095"/>
    <cellStyle name="Standard1 2 5 14 2" xfId="40096"/>
    <cellStyle name="Standard1 2 5 15" xfId="40097"/>
    <cellStyle name="Standard1 2 5 15 2" xfId="40098"/>
    <cellStyle name="Standard1 2 5 16" xfId="40099"/>
    <cellStyle name="Standard1 2 5 16 2" xfId="40100"/>
    <cellStyle name="Standard1 2 5 17" xfId="40101"/>
    <cellStyle name="Standard1 2 5 17 2" xfId="40102"/>
    <cellStyle name="Standard1 2 5 18" xfId="40103"/>
    <cellStyle name="Standard1 2 5 18 2" xfId="40104"/>
    <cellStyle name="Standard1 2 5 19" xfId="40105"/>
    <cellStyle name="Standard1 2 5 19 2" xfId="40106"/>
    <cellStyle name="Standard1 2 5 2" xfId="40107"/>
    <cellStyle name="Standard1 2 5 2 2" xfId="40108"/>
    <cellStyle name="Standard1 2 5 2 2 2" xfId="40109"/>
    <cellStyle name="Standard1 2 5 2 3" xfId="40110"/>
    <cellStyle name="Standard1 2 5 2 3 2" xfId="40111"/>
    <cellStyle name="Standard1 2 5 2 4" xfId="40112"/>
    <cellStyle name="Standard1 2 5 2 4 2" xfId="40113"/>
    <cellStyle name="Standard1 2 5 2 5" xfId="40114"/>
    <cellStyle name="Standard1 2 5 2 5 2" xfId="40115"/>
    <cellStyle name="Standard1 2 5 2 6" xfId="40116"/>
    <cellStyle name="Standard1 2 5 2 6 2" xfId="40117"/>
    <cellStyle name="Standard1 2 5 2 7" xfId="40118"/>
    <cellStyle name="Standard1 2 5 2 7 2" xfId="40119"/>
    <cellStyle name="Standard1 2 5 2 8" xfId="40120"/>
    <cellStyle name="Standard1 2 5 20" xfId="40121"/>
    <cellStyle name="Standard1 2 5 20 2" xfId="40122"/>
    <cellStyle name="Standard1 2 5 21" xfId="40123"/>
    <cellStyle name="Standard1 2 5 21 2" xfId="40124"/>
    <cellStyle name="Standard1 2 5 22" xfId="40125"/>
    <cellStyle name="Standard1 2 5 22 2" xfId="40126"/>
    <cellStyle name="Standard1 2 5 23" xfId="40127"/>
    <cellStyle name="Standard1 2 5 23 2" xfId="40128"/>
    <cellStyle name="Standard1 2 5 24" xfId="40129"/>
    <cellStyle name="Standard1 2 5 24 2" xfId="40130"/>
    <cellStyle name="Standard1 2 5 25" xfId="40131"/>
    <cellStyle name="Standard1 2 5 25 2" xfId="40132"/>
    <cellStyle name="Standard1 2 5 26" xfId="40133"/>
    <cellStyle name="Standard1 2 5 26 2" xfId="40134"/>
    <cellStyle name="Standard1 2 5 27" xfId="40135"/>
    <cellStyle name="Standard1 2 5 27 2" xfId="40136"/>
    <cellStyle name="Standard1 2 5 28" xfId="40137"/>
    <cellStyle name="Standard1 2 5 28 2" xfId="40138"/>
    <cellStyle name="Standard1 2 5 29" xfId="40139"/>
    <cellStyle name="Standard1 2 5 29 2" xfId="40140"/>
    <cellStyle name="Standard1 2 5 3" xfId="40141"/>
    <cellStyle name="Standard1 2 5 3 2" xfId="40142"/>
    <cellStyle name="Standard1 2 5 3 2 2" xfId="40143"/>
    <cellStyle name="Standard1 2 5 3 3" xfId="40144"/>
    <cellStyle name="Standard1 2 5 3 3 2" xfId="40145"/>
    <cellStyle name="Standard1 2 5 3 4" xfId="40146"/>
    <cellStyle name="Standard1 2 5 3 4 2" xfId="40147"/>
    <cellStyle name="Standard1 2 5 3 5" xfId="40148"/>
    <cellStyle name="Standard1 2 5 3 5 2" xfId="40149"/>
    <cellStyle name="Standard1 2 5 3 6" xfId="40150"/>
    <cellStyle name="Standard1 2 5 3 6 2" xfId="40151"/>
    <cellStyle name="Standard1 2 5 3 7" xfId="40152"/>
    <cellStyle name="Standard1 2 5 30" xfId="40153"/>
    <cellStyle name="Standard1 2 5 30 2" xfId="40154"/>
    <cellStyle name="Standard1 2 5 31" xfId="40155"/>
    <cellStyle name="Standard1 2 5 31 2" xfId="40156"/>
    <cellStyle name="Standard1 2 5 32" xfId="40157"/>
    <cellStyle name="Standard1 2 5 32 2" xfId="40158"/>
    <cellStyle name="Standard1 2 5 33" xfId="40159"/>
    <cellStyle name="Standard1 2 5 33 2" xfId="40160"/>
    <cellStyle name="Standard1 2 5 34" xfId="40161"/>
    <cellStyle name="Standard1 2 5 35" xfId="40162"/>
    <cellStyle name="Standard1 2 5 36" xfId="40163"/>
    <cellStyle name="Standard1 2 5 37" xfId="40164"/>
    <cellStyle name="Standard1 2 5 38" xfId="40165"/>
    <cellStyle name="Standard1 2 5 4" xfId="40166"/>
    <cellStyle name="Standard1 2 5 4 2" xfId="40167"/>
    <cellStyle name="Standard1 2 5 4 2 2" xfId="40168"/>
    <cellStyle name="Standard1 2 5 4 3" xfId="40169"/>
    <cellStyle name="Standard1 2 5 4 3 2" xfId="40170"/>
    <cellStyle name="Standard1 2 5 4 4" xfId="40171"/>
    <cellStyle name="Standard1 2 5 4 4 2" xfId="40172"/>
    <cellStyle name="Standard1 2 5 4 5" xfId="40173"/>
    <cellStyle name="Standard1 2 5 4 5 2" xfId="40174"/>
    <cellStyle name="Standard1 2 5 4 6" xfId="40175"/>
    <cellStyle name="Standard1 2 5 4 6 2" xfId="40176"/>
    <cellStyle name="Standard1 2 5 4 7" xfId="40177"/>
    <cellStyle name="Standard1 2 5 5" xfId="40178"/>
    <cellStyle name="Standard1 2 5 5 2" xfId="40179"/>
    <cellStyle name="Standard1 2 5 6" xfId="40180"/>
    <cellStyle name="Standard1 2 5 6 2" xfId="40181"/>
    <cellStyle name="Standard1 2 5 7" xfId="40182"/>
    <cellStyle name="Standard1 2 5 7 2" xfId="40183"/>
    <cellStyle name="Standard1 2 5 8" xfId="40184"/>
    <cellStyle name="Standard1 2 5 8 2" xfId="40185"/>
    <cellStyle name="Standard1 2 5 9" xfId="40186"/>
    <cellStyle name="Standard1 2 5 9 2" xfId="40187"/>
    <cellStyle name="Standard1 2 6" xfId="40188"/>
    <cellStyle name="Standard1 2 6 10" xfId="40189"/>
    <cellStyle name="Standard1 2 6 10 2" xfId="40190"/>
    <cellStyle name="Standard1 2 6 11" xfId="40191"/>
    <cellStyle name="Standard1 2 6 11 2" xfId="40192"/>
    <cellStyle name="Standard1 2 6 12" xfId="40193"/>
    <cellStyle name="Standard1 2 6 12 2" xfId="40194"/>
    <cellStyle name="Standard1 2 6 13" xfId="40195"/>
    <cellStyle name="Standard1 2 6 13 2" xfId="40196"/>
    <cellStyle name="Standard1 2 6 14" xfId="40197"/>
    <cellStyle name="Standard1 2 6 14 2" xfId="40198"/>
    <cellStyle name="Standard1 2 6 15" xfId="40199"/>
    <cellStyle name="Standard1 2 6 15 2" xfId="40200"/>
    <cellStyle name="Standard1 2 6 16" xfId="40201"/>
    <cellStyle name="Standard1 2 6 16 2" xfId="40202"/>
    <cellStyle name="Standard1 2 6 17" xfId="40203"/>
    <cellStyle name="Standard1 2 6 17 2" xfId="40204"/>
    <cellStyle name="Standard1 2 6 18" xfId="40205"/>
    <cellStyle name="Standard1 2 6 18 2" xfId="40206"/>
    <cellStyle name="Standard1 2 6 19" xfId="40207"/>
    <cellStyle name="Standard1 2 6 19 2" xfId="40208"/>
    <cellStyle name="Standard1 2 6 2" xfId="40209"/>
    <cellStyle name="Standard1 2 6 2 2" xfId="40210"/>
    <cellStyle name="Standard1 2 6 2 2 2" xfId="40211"/>
    <cellStyle name="Standard1 2 6 2 3" xfId="40212"/>
    <cellStyle name="Standard1 2 6 2 3 2" xfId="40213"/>
    <cellStyle name="Standard1 2 6 2 4" xfId="40214"/>
    <cellStyle name="Standard1 2 6 2 4 2" xfId="40215"/>
    <cellStyle name="Standard1 2 6 2 5" xfId="40216"/>
    <cellStyle name="Standard1 2 6 2 5 2" xfId="40217"/>
    <cellStyle name="Standard1 2 6 2 6" xfId="40218"/>
    <cellStyle name="Standard1 2 6 2 6 2" xfId="40219"/>
    <cellStyle name="Standard1 2 6 2 7" xfId="40220"/>
    <cellStyle name="Standard1 2 6 20" xfId="40221"/>
    <cellStyle name="Standard1 2 6 20 2" xfId="40222"/>
    <cellStyle name="Standard1 2 6 21" xfId="40223"/>
    <cellStyle name="Standard1 2 6 21 2" xfId="40224"/>
    <cellStyle name="Standard1 2 6 22" xfId="40225"/>
    <cellStyle name="Standard1 2 6 22 2" xfId="40226"/>
    <cellStyle name="Standard1 2 6 23" xfId="40227"/>
    <cellStyle name="Standard1 2 6 23 2" xfId="40228"/>
    <cellStyle name="Standard1 2 6 24" xfId="40229"/>
    <cellStyle name="Standard1 2 6 24 2" xfId="40230"/>
    <cellStyle name="Standard1 2 6 25" xfId="40231"/>
    <cellStyle name="Standard1 2 6 25 2" xfId="40232"/>
    <cellStyle name="Standard1 2 6 26" xfId="40233"/>
    <cellStyle name="Standard1 2 6 26 2" xfId="40234"/>
    <cellStyle name="Standard1 2 6 27" xfId="40235"/>
    <cellStyle name="Standard1 2 6 27 2" xfId="40236"/>
    <cellStyle name="Standard1 2 6 28" xfId="40237"/>
    <cellStyle name="Standard1 2 6 28 2" xfId="40238"/>
    <cellStyle name="Standard1 2 6 29" xfId="40239"/>
    <cellStyle name="Standard1 2 6 29 2" xfId="40240"/>
    <cellStyle name="Standard1 2 6 3" xfId="40241"/>
    <cellStyle name="Standard1 2 6 3 2" xfId="40242"/>
    <cellStyle name="Standard1 2 6 3 2 2" xfId="40243"/>
    <cellStyle name="Standard1 2 6 3 3" xfId="40244"/>
    <cellStyle name="Standard1 2 6 3 3 2" xfId="40245"/>
    <cellStyle name="Standard1 2 6 3 4" xfId="40246"/>
    <cellStyle name="Standard1 2 6 3 4 2" xfId="40247"/>
    <cellStyle name="Standard1 2 6 3 5" xfId="40248"/>
    <cellStyle name="Standard1 2 6 3 5 2" xfId="40249"/>
    <cellStyle name="Standard1 2 6 3 6" xfId="40250"/>
    <cellStyle name="Standard1 2 6 3 6 2" xfId="40251"/>
    <cellStyle name="Standard1 2 6 3 7" xfId="40252"/>
    <cellStyle name="Standard1 2 6 30" xfId="40253"/>
    <cellStyle name="Standard1 2 6 30 2" xfId="40254"/>
    <cellStyle name="Standard1 2 6 31" xfId="40255"/>
    <cellStyle name="Standard1 2 6 31 2" xfId="40256"/>
    <cellStyle name="Standard1 2 6 32" xfId="40257"/>
    <cellStyle name="Standard1 2 6 32 2" xfId="40258"/>
    <cellStyle name="Standard1 2 6 33" xfId="40259"/>
    <cellStyle name="Standard1 2 6 34" xfId="40260"/>
    <cellStyle name="Standard1 2 6 35" xfId="40261"/>
    <cellStyle name="Standard1 2 6 36" xfId="40262"/>
    <cellStyle name="Standard1 2 6 37" xfId="40263"/>
    <cellStyle name="Standard1 2 6 4" xfId="40264"/>
    <cellStyle name="Standard1 2 6 4 2" xfId="40265"/>
    <cellStyle name="Standard1 2 6 5" xfId="40266"/>
    <cellStyle name="Standard1 2 6 5 2" xfId="40267"/>
    <cellStyle name="Standard1 2 6 6" xfId="40268"/>
    <cellStyle name="Standard1 2 6 6 2" xfId="40269"/>
    <cellStyle name="Standard1 2 6 7" xfId="40270"/>
    <cellStyle name="Standard1 2 6 7 2" xfId="40271"/>
    <cellStyle name="Standard1 2 6 8" xfId="40272"/>
    <cellStyle name="Standard1 2 6 8 2" xfId="40273"/>
    <cellStyle name="Standard1 2 6 9" xfId="40274"/>
    <cellStyle name="Standard1 2 6 9 2" xfId="40275"/>
    <cellStyle name="Standard1 2 7" xfId="40276"/>
    <cellStyle name="Standard1 2 7 10" xfId="40277"/>
    <cellStyle name="Standard1 2 7 10 2" xfId="40278"/>
    <cellStyle name="Standard1 2 7 11" xfId="40279"/>
    <cellStyle name="Standard1 2 7 11 2" xfId="40280"/>
    <cellStyle name="Standard1 2 7 12" xfId="40281"/>
    <cellStyle name="Standard1 2 7 12 2" xfId="40282"/>
    <cellStyle name="Standard1 2 7 13" xfId="40283"/>
    <cellStyle name="Standard1 2 7 13 2" xfId="40284"/>
    <cellStyle name="Standard1 2 7 14" xfId="40285"/>
    <cellStyle name="Standard1 2 7 14 2" xfId="40286"/>
    <cellStyle name="Standard1 2 7 15" xfId="40287"/>
    <cellStyle name="Standard1 2 7 15 2" xfId="40288"/>
    <cellStyle name="Standard1 2 7 16" xfId="40289"/>
    <cellStyle name="Standard1 2 7 16 2" xfId="40290"/>
    <cellStyle name="Standard1 2 7 17" xfId="40291"/>
    <cellStyle name="Standard1 2 7 17 2" xfId="40292"/>
    <cellStyle name="Standard1 2 7 18" xfId="40293"/>
    <cellStyle name="Standard1 2 7 18 2" xfId="40294"/>
    <cellStyle name="Standard1 2 7 19" xfId="40295"/>
    <cellStyle name="Standard1 2 7 19 2" xfId="40296"/>
    <cellStyle name="Standard1 2 7 2" xfId="40297"/>
    <cellStyle name="Standard1 2 7 2 2" xfId="40298"/>
    <cellStyle name="Standard1 2 7 2 2 2" xfId="40299"/>
    <cellStyle name="Standard1 2 7 2 3" xfId="40300"/>
    <cellStyle name="Standard1 2 7 2 3 2" xfId="40301"/>
    <cellStyle name="Standard1 2 7 2 4" xfId="40302"/>
    <cellStyle name="Standard1 2 7 2 4 2" xfId="40303"/>
    <cellStyle name="Standard1 2 7 2 5" xfId="40304"/>
    <cellStyle name="Standard1 2 7 2 5 2" xfId="40305"/>
    <cellStyle name="Standard1 2 7 2 6" xfId="40306"/>
    <cellStyle name="Standard1 2 7 2 6 2" xfId="40307"/>
    <cellStyle name="Standard1 2 7 2 7" xfId="40308"/>
    <cellStyle name="Standard1 2 7 20" xfId="40309"/>
    <cellStyle name="Standard1 2 7 20 2" xfId="40310"/>
    <cellStyle name="Standard1 2 7 21" xfId="40311"/>
    <cellStyle name="Standard1 2 7 21 2" xfId="40312"/>
    <cellStyle name="Standard1 2 7 22" xfId="40313"/>
    <cellStyle name="Standard1 2 7 22 2" xfId="40314"/>
    <cellStyle name="Standard1 2 7 23" xfId="40315"/>
    <cellStyle name="Standard1 2 7 23 2" xfId="40316"/>
    <cellStyle name="Standard1 2 7 24" xfId="40317"/>
    <cellStyle name="Standard1 2 7 24 2" xfId="40318"/>
    <cellStyle name="Standard1 2 7 25" xfId="40319"/>
    <cellStyle name="Standard1 2 7 25 2" xfId="40320"/>
    <cellStyle name="Standard1 2 7 26" xfId="40321"/>
    <cellStyle name="Standard1 2 7 26 2" xfId="40322"/>
    <cellStyle name="Standard1 2 7 27" xfId="40323"/>
    <cellStyle name="Standard1 2 7 27 2" xfId="40324"/>
    <cellStyle name="Standard1 2 7 28" xfId="40325"/>
    <cellStyle name="Standard1 2 7 28 2" xfId="40326"/>
    <cellStyle name="Standard1 2 7 29" xfId="40327"/>
    <cellStyle name="Standard1 2 7 29 2" xfId="40328"/>
    <cellStyle name="Standard1 2 7 3" xfId="40329"/>
    <cellStyle name="Standard1 2 7 3 2" xfId="40330"/>
    <cellStyle name="Standard1 2 7 3 2 2" xfId="40331"/>
    <cellStyle name="Standard1 2 7 3 3" xfId="40332"/>
    <cellStyle name="Standard1 2 7 3 3 2" xfId="40333"/>
    <cellStyle name="Standard1 2 7 3 4" xfId="40334"/>
    <cellStyle name="Standard1 2 7 3 4 2" xfId="40335"/>
    <cellStyle name="Standard1 2 7 3 5" xfId="40336"/>
    <cellStyle name="Standard1 2 7 3 5 2" xfId="40337"/>
    <cellStyle name="Standard1 2 7 3 6" xfId="40338"/>
    <cellStyle name="Standard1 2 7 3 6 2" xfId="40339"/>
    <cellStyle name="Standard1 2 7 3 7" xfId="40340"/>
    <cellStyle name="Standard1 2 7 30" xfId="40341"/>
    <cellStyle name="Standard1 2 7 30 2" xfId="40342"/>
    <cellStyle name="Standard1 2 7 31" xfId="40343"/>
    <cellStyle name="Standard1 2 7 31 2" xfId="40344"/>
    <cellStyle name="Standard1 2 7 32" xfId="40345"/>
    <cellStyle name="Standard1 2 7 32 2" xfId="40346"/>
    <cellStyle name="Standard1 2 7 33" xfId="40347"/>
    <cellStyle name="Standard1 2 7 34" xfId="40348"/>
    <cellStyle name="Standard1 2 7 35" xfId="40349"/>
    <cellStyle name="Standard1 2 7 36" xfId="40350"/>
    <cellStyle name="Standard1 2 7 37" xfId="40351"/>
    <cellStyle name="Standard1 2 7 4" xfId="40352"/>
    <cellStyle name="Standard1 2 7 4 2" xfId="40353"/>
    <cellStyle name="Standard1 2 7 5" xfId="40354"/>
    <cellStyle name="Standard1 2 7 5 2" xfId="40355"/>
    <cellStyle name="Standard1 2 7 6" xfId="40356"/>
    <cellStyle name="Standard1 2 7 6 2" xfId="40357"/>
    <cellStyle name="Standard1 2 7 7" xfId="40358"/>
    <cellStyle name="Standard1 2 7 7 2" xfId="40359"/>
    <cellStyle name="Standard1 2 7 8" xfId="40360"/>
    <cellStyle name="Standard1 2 7 8 2" xfId="40361"/>
    <cellStyle name="Standard1 2 7 9" xfId="40362"/>
    <cellStyle name="Standard1 2 7 9 2" xfId="40363"/>
    <cellStyle name="Standard1 2 8" xfId="40364"/>
    <cellStyle name="Standard1 2 8 10" xfId="40365"/>
    <cellStyle name="Standard1 2 8 10 2" xfId="40366"/>
    <cellStyle name="Standard1 2 8 11" xfId="40367"/>
    <cellStyle name="Standard1 2 8 11 2" xfId="40368"/>
    <cellStyle name="Standard1 2 8 12" xfId="40369"/>
    <cellStyle name="Standard1 2 8 12 2" xfId="40370"/>
    <cellStyle name="Standard1 2 8 13" xfId="40371"/>
    <cellStyle name="Standard1 2 8 13 2" xfId="40372"/>
    <cellStyle name="Standard1 2 8 14" xfId="40373"/>
    <cellStyle name="Standard1 2 8 14 2" xfId="40374"/>
    <cellStyle name="Standard1 2 8 15" xfId="40375"/>
    <cellStyle name="Standard1 2 8 15 2" xfId="40376"/>
    <cellStyle name="Standard1 2 8 16" xfId="40377"/>
    <cellStyle name="Standard1 2 8 16 2" xfId="40378"/>
    <cellStyle name="Standard1 2 8 17" xfId="40379"/>
    <cellStyle name="Standard1 2 8 17 2" xfId="40380"/>
    <cellStyle name="Standard1 2 8 18" xfId="40381"/>
    <cellStyle name="Standard1 2 8 18 2" xfId="40382"/>
    <cellStyle name="Standard1 2 8 19" xfId="40383"/>
    <cellStyle name="Standard1 2 8 19 2" xfId="40384"/>
    <cellStyle name="Standard1 2 8 2" xfId="40385"/>
    <cellStyle name="Standard1 2 8 2 2" xfId="40386"/>
    <cellStyle name="Standard1 2 8 2 2 2" xfId="40387"/>
    <cellStyle name="Standard1 2 8 2 3" xfId="40388"/>
    <cellStyle name="Standard1 2 8 2 3 2" xfId="40389"/>
    <cellStyle name="Standard1 2 8 2 4" xfId="40390"/>
    <cellStyle name="Standard1 2 8 2 4 2" xfId="40391"/>
    <cellStyle name="Standard1 2 8 2 5" xfId="40392"/>
    <cellStyle name="Standard1 2 8 2 5 2" xfId="40393"/>
    <cellStyle name="Standard1 2 8 2 6" xfId="40394"/>
    <cellStyle name="Standard1 2 8 2 6 2" xfId="40395"/>
    <cellStyle name="Standard1 2 8 2 7" xfId="40396"/>
    <cellStyle name="Standard1 2 8 20" xfId="40397"/>
    <cellStyle name="Standard1 2 8 20 2" xfId="40398"/>
    <cellStyle name="Standard1 2 8 21" xfId="40399"/>
    <cellStyle name="Standard1 2 8 21 2" xfId="40400"/>
    <cellStyle name="Standard1 2 8 22" xfId="40401"/>
    <cellStyle name="Standard1 2 8 22 2" xfId="40402"/>
    <cellStyle name="Standard1 2 8 23" xfId="40403"/>
    <cellStyle name="Standard1 2 8 23 2" xfId="40404"/>
    <cellStyle name="Standard1 2 8 24" xfId="40405"/>
    <cellStyle name="Standard1 2 8 24 2" xfId="40406"/>
    <cellStyle name="Standard1 2 8 25" xfId="40407"/>
    <cellStyle name="Standard1 2 8 25 2" xfId="40408"/>
    <cellStyle name="Standard1 2 8 26" xfId="40409"/>
    <cellStyle name="Standard1 2 8 26 2" xfId="40410"/>
    <cellStyle name="Standard1 2 8 27" xfId="40411"/>
    <cellStyle name="Standard1 2 8 27 2" xfId="40412"/>
    <cellStyle name="Standard1 2 8 28" xfId="40413"/>
    <cellStyle name="Standard1 2 8 28 2" xfId="40414"/>
    <cellStyle name="Standard1 2 8 29" xfId="40415"/>
    <cellStyle name="Standard1 2 8 29 2" xfId="40416"/>
    <cellStyle name="Standard1 2 8 3" xfId="40417"/>
    <cellStyle name="Standard1 2 8 3 2" xfId="40418"/>
    <cellStyle name="Standard1 2 8 3 2 2" xfId="40419"/>
    <cellStyle name="Standard1 2 8 3 3" xfId="40420"/>
    <cellStyle name="Standard1 2 8 3 3 2" xfId="40421"/>
    <cellStyle name="Standard1 2 8 3 4" xfId="40422"/>
    <cellStyle name="Standard1 2 8 3 4 2" xfId="40423"/>
    <cellStyle name="Standard1 2 8 3 5" xfId="40424"/>
    <cellStyle name="Standard1 2 8 3 5 2" xfId="40425"/>
    <cellStyle name="Standard1 2 8 3 6" xfId="40426"/>
    <cellStyle name="Standard1 2 8 3 6 2" xfId="40427"/>
    <cellStyle name="Standard1 2 8 3 7" xfId="40428"/>
    <cellStyle name="Standard1 2 8 30" xfId="40429"/>
    <cellStyle name="Standard1 2 8 30 2" xfId="40430"/>
    <cellStyle name="Standard1 2 8 31" xfId="40431"/>
    <cellStyle name="Standard1 2 8 31 2" xfId="40432"/>
    <cellStyle name="Standard1 2 8 32" xfId="40433"/>
    <cellStyle name="Standard1 2 8 32 2" xfId="40434"/>
    <cellStyle name="Standard1 2 8 33" xfId="40435"/>
    <cellStyle name="Standard1 2 8 34" xfId="40436"/>
    <cellStyle name="Standard1 2 8 35" xfId="40437"/>
    <cellStyle name="Standard1 2 8 36" xfId="40438"/>
    <cellStyle name="Standard1 2 8 37" xfId="40439"/>
    <cellStyle name="Standard1 2 8 4" xfId="40440"/>
    <cellStyle name="Standard1 2 8 4 2" xfId="40441"/>
    <cellStyle name="Standard1 2 8 5" xfId="40442"/>
    <cellStyle name="Standard1 2 8 5 2" xfId="40443"/>
    <cellStyle name="Standard1 2 8 6" xfId="40444"/>
    <cellStyle name="Standard1 2 8 6 2" xfId="40445"/>
    <cellStyle name="Standard1 2 8 7" xfId="40446"/>
    <cellStyle name="Standard1 2 8 7 2" xfId="40447"/>
    <cellStyle name="Standard1 2 8 8" xfId="40448"/>
    <cellStyle name="Standard1 2 8 8 2" xfId="40449"/>
    <cellStyle name="Standard1 2 8 9" xfId="40450"/>
    <cellStyle name="Standard1 2 8 9 2" xfId="40451"/>
    <cellStyle name="Standard1 2 9" xfId="40452"/>
    <cellStyle name="Standard1 2 9 10" xfId="40453"/>
    <cellStyle name="Standard1 2 9 10 2" xfId="40454"/>
    <cellStyle name="Standard1 2 9 11" xfId="40455"/>
    <cellStyle name="Standard1 2 9 11 2" xfId="40456"/>
    <cellStyle name="Standard1 2 9 12" xfId="40457"/>
    <cellStyle name="Standard1 2 9 12 2" xfId="40458"/>
    <cellStyle name="Standard1 2 9 13" xfId="40459"/>
    <cellStyle name="Standard1 2 9 13 2" xfId="40460"/>
    <cellStyle name="Standard1 2 9 14" xfId="40461"/>
    <cellStyle name="Standard1 2 9 14 2" xfId="40462"/>
    <cellStyle name="Standard1 2 9 15" xfId="40463"/>
    <cellStyle name="Standard1 2 9 15 2" xfId="40464"/>
    <cellStyle name="Standard1 2 9 16" xfId="40465"/>
    <cellStyle name="Standard1 2 9 16 2" xfId="40466"/>
    <cellStyle name="Standard1 2 9 17" xfId="40467"/>
    <cellStyle name="Standard1 2 9 17 2" xfId="40468"/>
    <cellStyle name="Standard1 2 9 18" xfId="40469"/>
    <cellStyle name="Standard1 2 9 18 2" xfId="40470"/>
    <cellStyle name="Standard1 2 9 19" xfId="40471"/>
    <cellStyle name="Standard1 2 9 19 2" xfId="40472"/>
    <cellStyle name="Standard1 2 9 2" xfId="40473"/>
    <cellStyle name="Standard1 2 9 2 2" xfId="40474"/>
    <cellStyle name="Standard1 2 9 2 2 2" xfId="40475"/>
    <cellStyle name="Standard1 2 9 2 3" xfId="40476"/>
    <cellStyle name="Standard1 2 9 2 3 2" xfId="40477"/>
    <cellStyle name="Standard1 2 9 2 4" xfId="40478"/>
    <cellStyle name="Standard1 2 9 2 4 2" xfId="40479"/>
    <cellStyle name="Standard1 2 9 2 5" xfId="40480"/>
    <cellStyle name="Standard1 2 9 2 5 2" xfId="40481"/>
    <cellStyle name="Standard1 2 9 2 6" xfId="40482"/>
    <cellStyle name="Standard1 2 9 2 6 2" xfId="40483"/>
    <cellStyle name="Standard1 2 9 2 7" xfId="40484"/>
    <cellStyle name="Standard1 2 9 20" xfId="40485"/>
    <cellStyle name="Standard1 2 9 20 2" xfId="40486"/>
    <cellStyle name="Standard1 2 9 21" xfId="40487"/>
    <cellStyle name="Standard1 2 9 21 2" xfId="40488"/>
    <cellStyle name="Standard1 2 9 22" xfId="40489"/>
    <cellStyle name="Standard1 2 9 22 2" xfId="40490"/>
    <cellStyle name="Standard1 2 9 23" xfId="40491"/>
    <cellStyle name="Standard1 2 9 23 2" xfId="40492"/>
    <cellStyle name="Standard1 2 9 24" xfId="40493"/>
    <cellStyle name="Standard1 2 9 24 2" xfId="40494"/>
    <cellStyle name="Standard1 2 9 25" xfId="40495"/>
    <cellStyle name="Standard1 2 9 25 2" xfId="40496"/>
    <cellStyle name="Standard1 2 9 26" xfId="40497"/>
    <cellStyle name="Standard1 2 9 26 2" xfId="40498"/>
    <cellStyle name="Standard1 2 9 27" xfId="40499"/>
    <cellStyle name="Standard1 2 9 27 2" xfId="40500"/>
    <cellStyle name="Standard1 2 9 28" xfId="40501"/>
    <cellStyle name="Standard1 2 9 28 2" xfId="40502"/>
    <cellStyle name="Standard1 2 9 29" xfId="40503"/>
    <cellStyle name="Standard1 2 9 29 2" xfId="40504"/>
    <cellStyle name="Standard1 2 9 3" xfId="40505"/>
    <cellStyle name="Standard1 2 9 3 2" xfId="40506"/>
    <cellStyle name="Standard1 2 9 3 2 2" xfId="40507"/>
    <cellStyle name="Standard1 2 9 3 3" xfId="40508"/>
    <cellStyle name="Standard1 2 9 3 3 2" xfId="40509"/>
    <cellStyle name="Standard1 2 9 3 4" xfId="40510"/>
    <cellStyle name="Standard1 2 9 3 4 2" xfId="40511"/>
    <cellStyle name="Standard1 2 9 3 5" xfId="40512"/>
    <cellStyle name="Standard1 2 9 3 5 2" xfId="40513"/>
    <cellStyle name="Standard1 2 9 3 6" xfId="40514"/>
    <cellStyle name="Standard1 2 9 3 6 2" xfId="40515"/>
    <cellStyle name="Standard1 2 9 3 7" xfId="40516"/>
    <cellStyle name="Standard1 2 9 30" xfId="40517"/>
    <cellStyle name="Standard1 2 9 30 2" xfId="40518"/>
    <cellStyle name="Standard1 2 9 31" xfId="40519"/>
    <cellStyle name="Standard1 2 9 31 2" xfId="40520"/>
    <cellStyle name="Standard1 2 9 32" xfId="40521"/>
    <cellStyle name="Standard1 2 9 32 2" xfId="40522"/>
    <cellStyle name="Standard1 2 9 33" xfId="40523"/>
    <cellStyle name="Standard1 2 9 34" xfId="40524"/>
    <cellStyle name="Standard1 2 9 35" xfId="40525"/>
    <cellStyle name="Standard1 2 9 36" xfId="40526"/>
    <cellStyle name="Standard1 2 9 37" xfId="40527"/>
    <cellStyle name="Standard1 2 9 4" xfId="40528"/>
    <cellStyle name="Standard1 2 9 4 2" xfId="40529"/>
    <cellStyle name="Standard1 2 9 5" xfId="40530"/>
    <cellStyle name="Standard1 2 9 5 2" xfId="40531"/>
    <cellStyle name="Standard1 2 9 6" xfId="40532"/>
    <cellStyle name="Standard1 2 9 6 2" xfId="40533"/>
    <cellStyle name="Standard1 2 9 7" xfId="40534"/>
    <cellStyle name="Standard1 2 9 7 2" xfId="40535"/>
    <cellStyle name="Standard1 2 9 8" xfId="40536"/>
    <cellStyle name="Standard1 2 9 8 2" xfId="40537"/>
    <cellStyle name="Standard1 2 9 9" xfId="40538"/>
    <cellStyle name="Standard1 2 9 9 2" xfId="40539"/>
    <cellStyle name="Standard1 20" xfId="40540"/>
    <cellStyle name="Standard1 20 2" xfId="40541"/>
    <cellStyle name="Standard1 21" xfId="40542"/>
    <cellStyle name="Standard1 21 2" xfId="40543"/>
    <cellStyle name="Standard1 22" xfId="40544"/>
    <cellStyle name="Standard1 22 2" xfId="40545"/>
    <cellStyle name="Standard1 23" xfId="40546"/>
    <cellStyle name="Standard1 23 2" xfId="40547"/>
    <cellStyle name="Standard1 24" xfId="40548"/>
    <cellStyle name="Standard1 24 2" xfId="40549"/>
    <cellStyle name="Standard1 25" xfId="40550"/>
    <cellStyle name="Standard1 26" xfId="40551"/>
    <cellStyle name="Standard1 27" xfId="53821"/>
    <cellStyle name="Standard1 28" xfId="39661"/>
    <cellStyle name="Standard1 29" xfId="2664"/>
    <cellStyle name="Standard1 3" xfId="260"/>
    <cellStyle name="Standard1 3 10" xfId="40553"/>
    <cellStyle name="Standard1 3 10 10" xfId="40554"/>
    <cellStyle name="Standard1 3 10 10 2" xfId="40555"/>
    <cellStyle name="Standard1 3 10 11" xfId="40556"/>
    <cellStyle name="Standard1 3 10 11 2" xfId="40557"/>
    <cellStyle name="Standard1 3 10 12" xfId="40558"/>
    <cellStyle name="Standard1 3 10 12 2" xfId="40559"/>
    <cellStyle name="Standard1 3 10 13" xfId="40560"/>
    <cellStyle name="Standard1 3 10 13 2" xfId="40561"/>
    <cellStyle name="Standard1 3 10 14" xfId="40562"/>
    <cellStyle name="Standard1 3 10 14 2" xfId="40563"/>
    <cellStyle name="Standard1 3 10 15" xfId="40564"/>
    <cellStyle name="Standard1 3 10 15 2" xfId="40565"/>
    <cellStyle name="Standard1 3 10 16" xfId="40566"/>
    <cellStyle name="Standard1 3 10 16 2" xfId="40567"/>
    <cellStyle name="Standard1 3 10 17" xfId="40568"/>
    <cellStyle name="Standard1 3 10 17 2" xfId="40569"/>
    <cellStyle name="Standard1 3 10 18" xfId="40570"/>
    <cellStyle name="Standard1 3 10 18 2" xfId="40571"/>
    <cellStyle name="Standard1 3 10 19" xfId="40572"/>
    <cellStyle name="Standard1 3 10 19 2" xfId="40573"/>
    <cellStyle name="Standard1 3 10 2" xfId="40574"/>
    <cellStyle name="Standard1 3 10 2 2" xfId="40575"/>
    <cellStyle name="Standard1 3 10 2 2 2" xfId="40576"/>
    <cellStyle name="Standard1 3 10 2 3" xfId="40577"/>
    <cellStyle name="Standard1 3 10 2 3 2" xfId="40578"/>
    <cellStyle name="Standard1 3 10 2 4" xfId="40579"/>
    <cellStyle name="Standard1 3 10 2 4 2" xfId="40580"/>
    <cellStyle name="Standard1 3 10 2 5" xfId="40581"/>
    <cellStyle name="Standard1 3 10 2 5 2" xfId="40582"/>
    <cellStyle name="Standard1 3 10 2 6" xfId="40583"/>
    <cellStyle name="Standard1 3 10 2 6 2" xfId="40584"/>
    <cellStyle name="Standard1 3 10 2 7" xfId="40585"/>
    <cellStyle name="Standard1 3 10 20" xfId="40586"/>
    <cellStyle name="Standard1 3 10 20 2" xfId="40587"/>
    <cellStyle name="Standard1 3 10 21" xfId="40588"/>
    <cellStyle name="Standard1 3 10 21 2" xfId="40589"/>
    <cellStyle name="Standard1 3 10 22" xfId="40590"/>
    <cellStyle name="Standard1 3 10 22 2" xfId="40591"/>
    <cellStyle name="Standard1 3 10 23" xfId="40592"/>
    <cellStyle name="Standard1 3 10 23 2" xfId="40593"/>
    <cellStyle name="Standard1 3 10 24" xfId="40594"/>
    <cellStyle name="Standard1 3 10 24 2" xfId="40595"/>
    <cellStyle name="Standard1 3 10 25" xfId="40596"/>
    <cellStyle name="Standard1 3 10 25 2" xfId="40597"/>
    <cellStyle name="Standard1 3 10 26" xfId="40598"/>
    <cellStyle name="Standard1 3 10 26 2" xfId="40599"/>
    <cellStyle name="Standard1 3 10 27" xfId="40600"/>
    <cellStyle name="Standard1 3 10 27 2" xfId="40601"/>
    <cellStyle name="Standard1 3 10 28" xfId="40602"/>
    <cellStyle name="Standard1 3 10 28 2" xfId="40603"/>
    <cellStyle name="Standard1 3 10 29" xfId="40604"/>
    <cellStyle name="Standard1 3 10 29 2" xfId="40605"/>
    <cellStyle name="Standard1 3 10 3" xfId="40606"/>
    <cellStyle name="Standard1 3 10 3 2" xfId="40607"/>
    <cellStyle name="Standard1 3 10 3 2 2" xfId="40608"/>
    <cellStyle name="Standard1 3 10 3 3" xfId="40609"/>
    <cellStyle name="Standard1 3 10 3 3 2" xfId="40610"/>
    <cellStyle name="Standard1 3 10 3 4" xfId="40611"/>
    <cellStyle name="Standard1 3 10 3 4 2" xfId="40612"/>
    <cellStyle name="Standard1 3 10 3 5" xfId="40613"/>
    <cellStyle name="Standard1 3 10 3 5 2" xfId="40614"/>
    <cellStyle name="Standard1 3 10 3 6" xfId="40615"/>
    <cellStyle name="Standard1 3 10 3 6 2" xfId="40616"/>
    <cellStyle name="Standard1 3 10 3 7" xfId="40617"/>
    <cellStyle name="Standard1 3 10 30" xfId="40618"/>
    <cellStyle name="Standard1 3 10 30 2" xfId="40619"/>
    <cellStyle name="Standard1 3 10 31" xfId="40620"/>
    <cellStyle name="Standard1 3 10 31 2" xfId="40621"/>
    <cellStyle name="Standard1 3 10 32" xfId="40622"/>
    <cellStyle name="Standard1 3 10 32 2" xfId="40623"/>
    <cellStyle name="Standard1 3 10 33" xfId="40624"/>
    <cellStyle name="Standard1 3 10 34" xfId="40625"/>
    <cellStyle name="Standard1 3 10 35" xfId="40626"/>
    <cellStyle name="Standard1 3 10 36" xfId="40627"/>
    <cellStyle name="Standard1 3 10 37" xfId="40628"/>
    <cellStyle name="Standard1 3 10 4" xfId="40629"/>
    <cellStyle name="Standard1 3 10 4 2" xfId="40630"/>
    <cellStyle name="Standard1 3 10 5" xfId="40631"/>
    <cellStyle name="Standard1 3 10 5 2" xfId="40632"/>
    <cellStyle name="Standard1 3 10 6" xfId="40633"/>
    <cellStyle name="Standard1 3 10 6 2" xfId="40634"/>
    <cellStyle name="Standard1 3 10 7" xfId="40635"/>
    <cellStyle name="Standard1 3 10 7 2" xfId="40636"/>
    <cellStyle name="Standard1 3 10 8" xfId="40637"/>
    <cellStyle name="Standard1 3 10 8 2" xfId="40638"/>
    <cellStyle name="Standard1 3 10 9" xfId="40639"/>
    <cellStyle name="Standard1 3 10 9 2" xfId="40640"/>
    <cellStyle name="Standard1 3 11" xfId="40641"/>
    <cellStyle name="Standard1 3 11 10" xfId="40642"/>
    <cellStyle name="Standard1 3 11 10 2" xfId="40643"/>
    <cellStyle name="Standard1 3 11 11" xfId="40644"/>
    <cellStyle name="Standard1 3 11 11 2" xfId="40645"/>
    <cellStyle name="Standard1 3 11 12" xfId="40646"/>
    <cellStyle name="Standard1 3 11 12 2" xfId="40647"/>
    <cellStyle name="Standard1 3 11 13" xfId="40648"/>
    <cellStyle name="Standard1 3 11 13 2" xfId="40649"/>
    <cellStyle name="Standard1 3 11 14" xfId="40650"/>
    <cellStyle name="Standard1 3 11 14 2" xfId="40651"/>
    <cellStyle name="Standard1 3 11 15" xfId="40652"/>
    <cellStyle name="Standard1 3 11 15 2" xfId="40653"/>
    <cellStyle name="Standard1 3 11 16" xfId="40654"/>
    <cellStyle name="Standard1 3 11 16 2" xfId="40655"/>
    <cellStyle name="Standard1 3 11 17" xfId="40656"/>
    <cellStyle name="Standard1 3 11 17 2" xfId="40657"/>
    <cellStyle name="Standard1 3 11 18" xfId="40658"/>
    <cellStyle name="Standard1 3 11 18 2" xfId="40659"/>
    <cellStyle name="Standard1 3 11 19" xfId="40660"/>
    <cellStyle name="Standard1 3 11 19 2" xfId="40661"/>
    <cellStyle name="Standard1 3 11 2" xfId="40662"/>
    <cellStyle name="Standard1 3 11 2 2" xfId="40663"/>
    <cellStyle name="Standard1 3 11 2 2 2" xfId="40664"/>
    <cellStyle name="Standard1 3 11 2 3" xfId="40665"/>
    <cellStyle name="Standard1 3 11 2 3 2" xfId="40666"/>
    <cellStyle name="Standard1 3 11 2 4" xfId="40667"/>
    <cellStyle name="Standard1 3 11 2 4 2" xfId="40668"/>
    <cellStyle name="Standard1 3 11 2 5" xfId="40669"/>
    <cellStyle name="Standard1 3 11 2 5 2" xfId="40670"/>
    <cellStyle name="Standard1 3 11 2 6" xfId="40671"/>
    <cellStyle name="Standard1 3 11 2 6 2" xfId="40672"/>
    <cellStyle name="Standard1 3 11 2 7" xfId="40673"/>
    <cellStyle name="Standard1 3 11 20" xfId="40674"/>
    <cellStyle name="Standard1 3 11 20 2" xfId="40675"/>
    <cellStyle name="Standard1 3 11 21" xfId="40676"/>
    <cellStyle name="Standard1 3 11 21 2" xfId="40677"/>
    <cellStyle name="Standard1 3 11 22" xfId="40678"/>
    <cellStyle name="Standard1 3 11 22 2" xfId="40679"/>
    <cellStyle name="Standard1 3 11 23" xfId="40680"/>
    <cellStyle name="Standard1 3 11 23 2" xfId="40681"/>
    <cellStyle name="Standard1 3 11 24" xfId="40682"/>
    <cellStyle name="Standard1 3 11 24 2" xfId="40683"/>
    <cellStyle name="Standard1 3 11 25" xfId="40684"/>
    <cellStyle name="Standard1 3 11 25 2" xfId="40685"/>
    <cellStyle name="Standard1 3 11 26" xfId="40686"/>
    <cellStyle name="Standard1 3 11 26 2" xfId="40687"/>
    <cellStyle name="Standard1 3 11 27" xfId="40688"/>
    <cellStyle name="Standard1 3 11 27 2" xfId="40689"/>
    <cellStyle name="Standard1 3 11 28" xfId="40690"/>
    <cellStyle name="Standard1 3 11 28 2" xfId="40691"/>
    <cellStyle name="Standard1 3 11 29" xfId="40692"/>
    <cellStyle name="Standard1 3 11 29 2" xfId="40693"/>
    <cellStyle name="Standard1 3 11 3" xfId="40694"/>
    <cellStyle name="Standard1 3 11 3 2" xfId="40695"/>
    <cellStyle name="Standard1 3 11 3 2 2" xfId="40696"/>
    <cellStyle name="Standard1 3 11 3 3" xfId="40697"/>
    <cellStyle name="Standard1 3 11 3 3 2" xfId="40698"/>
    <cellStyle name="Standard1 3 11 3 4" xfId="40699"/>
    <cellStyle name="Standard1 3 11 3 4 2" xfId="40700"/>
    <cellStyle name="Standard1 3 11 3 5" xfId="40701"/>
    <cellStyle name="Standard1 3 11 3 5 2" xfId="40702"/>
    <cellStyle name="Standard1 3 11 3 6" xfId="40703"/>
    <cellStyle name="Standard1 3 11 3 6 2" xfId="40704"/>
    <cellStyle name="Standard1 3 11 3 7" xfId="40705"/>
    <cellStyle name="Standard1 3 11 30" xfId="40706"/>
    <cellStyle name="Standard1 3 11 30 2" xfId="40707"/>
    <cellStyle name="Standard1 3 11 31" xfId="40708"/>
    <cellStyle name="Standard1 3 11 31 2" xfId="40709"/>
    <cellStyle name="Standard1 3 11 32" xfId="40710"/>
    <cellStyle name="Standard1 3 11 32 2" xfId="40711"/>
    <cellStyle name="Standard1 3 11 33" xfId="40712"/>
    <cellStyle name="Standard1 3 11 34" xfId="40713"/>
    <cellStyle name="Standard1 3 11 35" xfId="40714"/>
    <cellStyle name="Standard1 3 11 36" xfId="40715"/>
    <cellStyle name="Standard1 3 11 37" xfId="40716"/>
    <cellStyle name="Standard1 3 11 4" xfId="40717"/>
    <cellStyle name="Standard1 3 11 4 2" xfId="40718"/>
    <cellStyle name="Standard1 3 11 5" xfId="40719"/>
    <cellStyle name="Standard1 3 11 5 2" xfId="40720"/>
    <cellStyle name="Standard1 3 11 6" xfId="40721"/>
    <cellStyle name="Standard1 3 11 6 2" xfId="40722"/>
    <cellStyle name="Standard1 3 11 7" xfId="40723"/>
    <cellStyle name="Standard1 3 11 7 2" xfId="40724"/>
    <cellStyle name="Standard1 3 11 8" xfId="40725"/>
    <cellStyle name="Standard1 3 11 8 2" xfId="40726"/>
    <cellStyle name="Standard1 3 11 9" xfId="40727"/>
    <cellStyle name="Standard1 3 11 9 2" xfId="40728"/>
    <cellStyle name="Standard1 3 12" xfId="40729"/>
    <cellStyle name="Standard1 3 12 2" xfId="40730"/>
    <cellStyle name="Standard1 3 13" xfId="40731"/>
    <cellStyle name="Standard1 3 13 2" xfId="40732"/>
    <cellStyle name="Standard1 3 14" xfId="40733"/>
    <cellStyle name="Standard1 3 14 2" xfId="40734"/>
    <cellStyle name="Standard1 3 15" xfId="40735"/>
    <cellStyle name="Standard1 3 15 2" xfId="40736"/>
    <cellStyle name="Standard1 3 16" xfId="40737"/>
    <cellStyle name="Standard1 3 16 2" xfId="40738"/>
    <cellStyle name="Standard1 3 17" xfId="40739"/>
    <cellStyle name="Standard1 3 17 2" xfId="40740"/>
    <cellStyle name="Standard1 3 18" xfId="40741"/>
    <cellStyle name="Standard1 3 18 2" xfId="40742"/>
    <cellStyle name="Standard1 3 19" xfId="40743"/>
    <cellStyle name="Standard1 3 19 2" xfId="40744"/>
    <cellStyle name="Standard1 3 2" xfId="493"/>
    <cellStyle name="Standard1 3 2 10" xfId="40746"/>
    <cellStyle name="Standard1 3 2 10 2" xfId="40747"/>
    <cellStyle name="Standard1 3 2 11" xfId="40748"/>
    <cellStyle name="Standard1 3 2 11 2" xfId="40749"/>
    <cellStyle name="Standard1 3 2 12" xfId="40750"/>
    <cellStyle name="Standard1 3 2 12 2" xfId="40751"/>
    <cellStyle name="Standard1 3 2 13" xfId="40752"/>
    <cellStyle name="Standard1 3 2 13 2" xfId="40753"/>
    <cellStyle name="Standard1 3 2 14" xfId="40754"/>
    <cellStyle name="Standard1 3 2 14 2" xfId="40755"/>
    <cellStyle name="Standard1 3 2 15" xfId="40756"/>
    <cellStyle name="Standard1 3 2 15 2" xfId="40757"/>
    <cellStyle name="Standard1 3 2 16" xfId="40758"/>
    <cellStyle name="Standard1 3 2 16 2" xfId="40759"/>
    <cellStyle name="Standard1 3 2 17" xfId="40760"/>
    <cellStyle name="Standard1 3 2 17 2" xfId="40761"/>
    <cellStyle name="Standard1 3 2 18" xfId="40762"/>
    <cellStyle name="Standard1 3 2 18 2" xfId="40763"/>
    <cellStyle name="Standard1 3 2 19" xfId="40764"/>
    <cellStyle name="Standard1 3 2 19 2" xfId="40765"/>
    <cellStyle name="Standard1 3 2 2" xfId="4509"/>
    <cellStyle name="Standard1 3 2 2 2" xfId="40767"/>
    <cellStyle name="Standard1 3 2 2 2 2" xfId="40768"/>
    <cellStyle name="Standard1 3 2 2 3" xfId="40769"/>
    <cellStyle name="Standard1 3 2 2 3 2" xfId="40770"/>
    <cellStyle name="Standard1 3 2 2 4" xfId="40771"/>
    <cellStyle name="Standard1 3 2 2 4 2" xfId="40772"/>
    <cellStyle name="Standard1 3 2 2 5" xfId="40773"/>
    <cellStyle name="Standard1 3 2 2 5 2" xfId="40774"/>
    <cellStyle name="Standard1 3 2 2 6" xfId="40775"/>
    <cellStyle name="Standard1 3 2 2 6 2" xfId="40776"/>
    <cellStyle name="Standard1 3 2 2 7" xfId="40777"/>
    <cellStyle name="Standard1 3 2 2 7 2" xfId="40778"/>
    <cellStyle name="Standard1 3 2 2 8" xfId="40779"/>
    <cellStyle name="Standard1 3 2 2 9" xfId="40766"/>
    <cellStyle name="Standard1 3 2 20" xfId="40780"/>
    <cellStyle name="Standard1 3 2 20 2" xfId="40781"/>
    <cellStyle name="Standard1 3 2 21" xfId="40782"/>
    <cellStyle name="Standard1 3 2 21 2" xfId="40783"/>
    <cellStyle name="Standard1 3 2 22" xfId="40784"/>
    <cellStyle name="Standard1 3 2 22 2" xfId="40785"/>
    <cellStyle name="Standard1 3 2 23" xfId="40786"/>
    <cellStyle name="Standard1 3 2 23 2" xfId="40787"/>
    <cellStyle name="Standard1 3 2 24" xfId="40788"/>
    <cellStyle name="Standard1 3 2 24 2" xfId="40789"/>
    <cellStyle name="Standard1 3 2 25" xfId="40790"/>
    <cellStyle name="Standard1 3 2 25 2" xfId="40791"/>
    <cellStyle name="Standard1 3 2 26" xfId="40792"/>
    <cellStyle name="Standard1 3 2 26 2" xfId="40793"/>
    <cellStyle name="Standard1 3 2 27" xfId="40794"/>
    <cellStyle name="Standard1 3 2 27 2" xfId="40795"/>
    <cellStyle name="Standard1 3 2 28" xfId="40796"/>
    <cellStyle name="Standard1 3 2 28 2" xfId="40797"/>
    <cellStyle name="Standard1 3 2 29" xfId="40798"/>
    <cellStyle name="Standard1 3 2 29 2" xfId="40799"/>
    <cellStyle name="Standard1 3 2 3" xfId="40800"/>
    <cellStyle name="Standard1 3 2 3 2" xfId="40801"/>
    <cellStyle name="Standard1 3 2 3 2 2" xfId="40802"/>
    <cellStyle name="Standard1 3 2 3 3" xfId="40803"/>
    <cellStyle name="Standard1 3 2 3 3 2" xfId="40804"/>
    <cellStyle name="Standard1 3 2 3 4" xfId="40805"/>
    <cellStyle name="Standard1 3 2 3 4 2" xfId="40806"/>
    <cellStyle name="Standard1 3 2 3 5" xfId="40807"/>
    <cellStyle name="Standard1 3 2 3 5 2" xfId="40808"/>
    <cellStyle name="Standard1 3 2 3 6" xfId="40809"/>
    <cellStyle name="Standard1 3 2 3 6 2" xfId="40810"/>
    <cellStyle name="Standard1 3 2 3 7" xfId="40811"/>
    <cellStyle name="Standard1 3 2 30" xfId="40812"/>
    <cellStyle name="Standard1 3 2 30 2" xfId="40813"/>
    <cellStyle name="Standard1 3 2 31" xfId="40814"/>
    <cellStyle name="Standard1 3 2 31 2" xfId="40815"/>
    <cellStyle name="Standard1 3 2 32" xfId="40816"/>
    <cellStyle name="Standard1 3 2 32 2" xfId="40817"/>
    <cellStyle name="Standard1 3 2 33" xfId="40818"/>
    <cellStyle name="Standard1 3 2 33 2" xfId="40819"/>
    <cellStyle name="Standard1 3 2 34" xfId="40820"/>
    <cellStyle name="Standard1 3 2 35" xfId="40821"/>
    <cellStyle name="Standard1 3 2 36" xfId="40822"/>
    <cellStyle name="Standard1 3 2 37" xfId="40823"/>
    <cellStyle name="Standard1 3 2 38" xfId="40824"/>
    <cellStyle name="Standard1 3 2 39" xfId="40745"/>
    <cellStyle name="Standard1 3 2 4" xfId="40825"/>
    <cellStyle name="Standard1 3 2 4 2" xfId="40826"/>
    <cellStyle name="Standard1 3 2 4 2 2" xfId="40827"/>
    <cellStyle name="Standard1 3 2 4 3" xfId="40828"/>
    <cellStyle name="Standard1 3 2 4 3 2" xfId="40829"/>
    <cellStyle name="Standard1 3 2 4 4" xfId="40830"/>
    <cellStyle name="Standard1 3 2 4 4 2" xfId="40831"/>
    <cellStyle name="Standard1 3 2 4 5" xfId="40832"/>
    <cellStyle name="Standard1 3 2 4 5 2" xfId="40833"/>
    <cellStyle name="Standard1 3 2 4 6" xfId="40834"/>
    <cellStyle name="Standard1 3 2 4 6 2" xfId="40835"/>
    <cellStyle name="Standard1 3 2 4 7" xfId="40836"/>
    <cellStyle name="Standard1 3 2 40" xfId="3010"/>
    <cellStyle name="Standard1 3 2 5" xfId="40837"/>
    <cellStyle name="Standard1 3 2 5 2" xfId="40838"/>
    <cellStyle name="Standard1 3 2 6" xfId="40839"/>
    <cellStyle name="Standard1 3 2 6 2" xfId="40840"/>
    <cellStyle name="Standard1 3 2 7" xfId="40841"/>
    <cellStyle name="Standard1 3 2 7 2" xfId="40842"/>
    <cellStyle name="Standard1 3 2 8" xfId="40843"/>
    <cellStyle name="Standard1 3 2 8 2" xfId="40844"/>
    <cellStyle name="Standard1 3 2 9" xfId="40845"/>
    <cellStyle name="Standard1 3 2 9 2" xfId="40846"/>
    <cellStyle name="Standard1 3 20" xfId="40847"/>
    <cellStyle name="Standard1 3 20 2" xfId="40848"/>
    <cellStyle name="Standard1 3 21" xfId="40849"/>
    <cellStyle name="Standard1 3 21 2" xfId="40850"/>
    <cellStyle name="Standard1 3 22" xfId="40851"/>
    <cellStyle name="Standard1 3 22 2" xfId="40852"/>
    <cellStyle name="Standard1 3 23" xfId="40853"/>
    <cellStyle name="Standard1 3 23 2" xfId="40854"/>
    <cellStyle name="Standard1 3 24" xfId="40855"/>
    <cellStyle name="Standard1 3 24 2" xfId="40856"/>
    <cellStyle name="Standard1 3 25" xfId="40857"/>
    <cellStyle name="Standard1 3 25 2" xfId="40858"/>
    <cellStyle name="Standard1 3 26" xfId="40859"/>
    <cellStyle name="Standard1 3 26 2" xfId="40860"/>
    <cellStyle name="Standard1 3 27" xfId="40861"/>
    <cellStyle name="Standard1 3 27 2" xfId="40862"/>
    <cellStyle name="Standard1 3 28" xfId="40863"/>
    <cellStyle name="Standard1 3 28 2" xfId="40864"/>
    <cellStyle name="Standard1 3 29" xfId="40865"/>
    <cellStyle name="Standard1 3 29 2" xfId="40866"/>
    <cellStyle name="Standard1 3 3" xfId="4402"/>
    <cellStyle name="Standard1 3 3 10" xfId="40868"/>
    <cellStyle name="Standard1 3 3 10 2" xfId="40869"/>
    <cellStyle name="Standard1 3 3 11" xfId="40870"/>
    <cellStyle name="Standard1 3 3 11 2" xfId="40871"/>
    <cellStyle name="Standard1 3 3 12" xfId="40872"/>
    <cellStyle name="Standard1 3 3 12 2" xfId="40873"/>
    <cellStyle name="Standard1 3 3 13" xfId="40874"/>
    <cellStyle name="Standard1 3 3 13 2" xfId="40875"/>
    <cellStyle name="Standard1 3 3 14" xfId="40876"/>
    <cellStyle name="Standard1 3 3 14 2" xfId="40877"/>
    <cellStyle name="Standard1 3 3 15" xfId="40878"/>
    <cellStyle name="Standard1 3 3 15 2" xfId="40879"/>
    <cellStyle name="Standard1 3 3 16" xfId="40880"/>
    <cellStyle name="Standard1 3 3 16 2" xfId="40881"/>
    <cellStyle name="Standard1 3 3 17" xfId="40882"/>
    <cellStyle name="Standard1 3 3 17 2" xfId="40883"/>
    <cellStyle name="Standard1 3 3 18" xfId="40884"/>
    <cellStyle name="Standard1 3 3 18 2" xfId="40885"/>
    <cellStyle name="Standard1 3 3 19" xfId="40886"/>
    <cellStyle name="Standard1 3 3 19 2" xfId="40887"/>
    <cellStyle name="Standard1 3 3 2" xfId="40888"/>
    <cellStyle name="Standard1 3 3 2 2" xfId="40889"/>
    <cellStyle name="Standard1 3 3 2 2 2" xfId="40890"/>
    <cellStyle name="Standard1 3 3 2 3" xfId="40891"/>
    <cellStyle name="Standard1 3 3 2 3 2" xfId="40892"/>
    <cellStyle name="Standard1 3 3 2 4" xfId="40893"/>
    <cellStyle name="Standard1 3 3 2 4 2" xfId="40894"/>
    <cellStyle name="Standard1 3 3 2 5" xfId="40895"/>
    <cellStyle name="Standard1 3 3 2 5 2" xfId="40896"/>
    <cellStyle name="Standard1 3 3 2 6" xfId="40897"/>
    <cellStyle name="Standard1 3 3 2 6 2" xfId="40898"/>
    <cellStyle name="Standard1 3 3 2 7" xfId="40899"/>
    <cellStyle name="Standard1 3 3 2 7 2" xfId="40900"/>
    <cellStyle name="Standard1 3 3 2 8" xfId="40901"/>
    <cellStyle name="Standard1 3 3 20" xfId="40902"/>
    <cellStyle name="Standard1 3 3 20 2" xfId="40903"/>
    <cellStyle name="Standard1 3 3 21" xfId="40904"/>
    <cellStyle name="Standard1 3 3 21 2" xfId="40905"/>
    <cellStyle name="Standard1 3 3 22" xfId="40906"/>
    <cellStyle name="Standard1 3 3 22 2" xfId="40907"/>
    <cellStyle name="Standard1 3 3 23" xfId="40908"/>
    <cellStyle name="Standard1 3 3 23 2" xfId="40909"/>
    <cellStyle name="Standard1 3 3 24" xfId="40910"/>
    <cellStyle name="Standard1 3 3 24 2" xfId="40911"/>
    <cellStyle name="Standard1 3 3 25" xfId="40912"/>
    <cellStyle name="Standard1 3 3 25 2" xfId="40913"/>
    <cellStyle name="Standard1 3 3 26" xfId="40914"/>
    <cellStyle name="Standard1 3 3 26 2" xfId="40915"/>
    <cellStyle name="Standard1 3 3 27" xfId="40916"/>
    <cellStyle name="Standard1 3 3 27 2" xfId="40917"/>
    <cellStyle name="Standard1 3 3 28" xfId="40918"/>
    <cellStyle name="Standard1 3 3 28 2" xfId="40919"/>
    <cellStyle name="Standard1 3 3 29" xfId="40920"/>
    <cellStyle name="Standard1 3 3 29 2" xfId="40921"/>
    <cellStyle name="Standard1 3 3 3" xfId="40922"/>
    <cellStyle name="Standard1 3 3 3 2" xfId="40923"/>
    <cellStyle name="Standard1 3 3 3 2 2" xfId="40924"/>
    <cellStyle name="Standard1 3 3 3 3" xfId="40925"/>
    <cellStyle name="Standard1 3 3 3 3 2" xfId="40926"/>
    <cellStyle name="Standard1 3 3 3 4" xfId="40927"/>
    <cellStyle name="Standard1 3 3 3 4 2" xfId="40928"/>
    <cellStyle name="Standard1 3 3 3 5" xfId="40929"/>
    <cellStyle name="Standard1 3 3 3 5 2" xfId="40930"/>
    <cellStyle name="Standard1 3 3 3 6" xfId="40931"/>
    <cellStyle name="Standard1 3 3 3 6 2" xfId="40932"/>
    <cellStyle name="Standard1 3 3 3 7" xfId="40933"/>
    <cellStyle name="Standard1 3 3 30" xfId="40934"/>
    <cellStyle name="Standard1 3 3 30 2" xfId="40935"/>
    <cellStyle name="Standard1 3 3 31" xfId="40936"/>
    <cellStyle name="Standard1 3 3 31 2" xfId="40937"/>
    <cellStyle name="Standard1 3 3 32" xfId="40938"/>
    <cellStyle name="Standard1 3 3 32 2" xfId="40939"/>
    <cellStyle name="Standard1 3 3 33" xfId="40940"/>
    <cellStyle name="Standard1 3 3 33 2" xfId="40941"/>
    <cellStyle name="Standard1 3 3 34" xfId="40942"/>
    <cellStyle name="Standard1 3 3 35" xfId="40943"/>
    <cellStyle name="Standard1 3 3 36" xfId="40944"/>
    <cellStyle name="Standard1 3 3 37" xfId="40945"/>
    <cellStyle name="Standard1 3 3 38" xfId="40946"/>
    <cellStyle name="Standard1 3 3 39" xfId="40867"/>
    <cellStyle name="Standard1 3 3 4" xfId="40947"/>
    <cellStyle name="Standard1 3 3 4 2" xfId="40948"/>
    <cellStyle name="Standard1 3 3 4 2 2" xfId="40949"/>
    <cellStyle name="Standard1 3 3 4 3" xfId="40950"/>
    <cellStyle name="Standard1 3 3 4 3 2" xfId="40951"/>
    <cellStyle name="Standard1 3 3 4 4" xfId="40952"/>
    <cellStyle name="Standard1 3 3 4 4 2" xfId="40953"/>
    <cellStyle name="Standard1 3 3 4 5" xfId="40954"/>
    <cellStyle name="Standard1 3 3 4 5 2" xfId="40955"/>
    <cellStyle name="Standard1 3 3 4 6" xfId="40956"/>
    <cellStyle name="Standard1 3 3 4 6 2" xfId="40957"/>
    <cellStyle name="Standard1 3 3 4 7" xfId="40958"/>
    <cellStyle name="Standard1 3 3 5" xfId="40959"/>
    <cellStyle name="Standard1 3 3 5 2" xfId="40960"/>
    <cellStyle name="Standard1 3 3 6" xfId="40961"/>
    <cellStyle name="Standard1 3 3 6 2" xfId="40962"/>
    <cellStyle name="Standard1 3 3 7" xfId="40963"/>
    <cellStyle name="Standard1 3 3 7 2" xfId="40964"/>
    <cellStyle name="Standard1 3 3 8" xfId="40965"/>
    <cellStyle name="Standard1 3 3 8 2" xfId="40966"/>
    <cellStyle name="Standard1 3 3 9" xfId="40967"/>
    <cellStyle name="Standard1 3 3 9 2" xfId="40968"/>
    <cellStyle name="Standard1 3 30" xfId="40969"/>
    <cellStyle name="Standard1 3 31" xfId="40970"/>
    <cellStyle name="Standard1 3 32" xfId="40971"/>
    <cellStyle name="Standard1 3 33" xfId="40552"/>
    <cellStyle name="Standard1 3 34" xfId="2811"/>
    <cellStyle name="Standard1 3 4" xfId="40972"/>
    <cellStyle name="Standard1 3 4 10" xfId="40973"/>
    <cellStyle name="Standard1 3 4 10 2" xfId="40974"/>
    <cellStyle name="Standard1 3 4 11" xfId="40975"/>
    <cellStyle name="Standard1 3 4 11 2" xfId="40976"/>
    <cellStyle name="Standard1 3 4 12" xfId="40977"/>
    <cellStyle name="Standard1 3 4 12 2" xfId="40978"/>
    <cellStyle name="Standard1 3 4 13" xfId="40979"/>
    <cellStyle name="Standard1 3 4 13 2" xfId="40980"/>
    <cellStyle name="Standard1 3 4 14" xfId="40981"/>
    <cellStyle name="Standard1 3 4 14 2" xfId="40982"/>
    <cellStyle name="Standard1 3 4 15" xfId="40983"/>
    <cellStyle name="Standard1 3 4 15 2" xfId="40984"/>
    <cellStyle name="Standard1 3 4 16" xfId="40985"/>
    <cellStyle name="Standard1 3 4 16 2" xfId="40986"/>
    <cellStyle name="Standard1 3 4 17" xfId="40987"/>
    <cellStyle name="Standard1 3 4 17 2" xfId="40988"/>
    <cellStyle name="Standard1 3 4 18" xfId="40989"/>
    <cellStyle name="Standard1 3 4 18 2" xfId="40990"/>
    <cellStyle name="Standard1 3 4 19" xfId="40991"/>
    <cellStyle name="Standard1 3 4 19 2" xfId="40992"/>
    <cellStyle name="Standard1 3 4 2" xfId="40993"/>
    <cellStyle name="Standard1 3 4 2 2" xfId="40994"/>
    <cellStyle name="Standard1 3 4 2 2 2" xfId="40995"/>
    <cellStyle name="Standard1 3 4 2 3" xfId="40996"/>
    <cellStyle name="Standard1 3 4 2 3 2" xfId="40997"/>
    <cellStyle name="Standard1 3 4 2 4" xfId="40998"/>
    <cellStyle name="Standard1 3 4 2 4 2" xfId="40999"/>
    <cellStyle name="Standard1 3 4 2 5" xfId="41000"/>
    <cellStyle name="Standard1 3 4 2 5 2" xfId="41001"/>
    <cellStyle name="Standard1 3 4 2 6" xfId="41002"/>
    <cellStyle name="Standard1 3 4 2 6 2" xfId="41003"/>
    <cellStyle name="Standard1 3 4 2 7" xfId="41004"/>
    <cellStyle name="Standard1 3 4 2 7 2" xfId="41005"/>
    <cellStyle name="Standard1 3 4 2 8" xfId="41006"/>
    <cellStyle name="Standard1 3 4 20" xfId="41007"/>
    <cellStyle name="Standard1 3 4 20 2" xfId="41008"/>
    <cellStyle name="Standard1 3 4 21" xfId="41009"/>
    <cellStyle name="Standard1 3 4 21 2" xfId="41010"/>
    <cellStyle name="Standard1 3 4 22" xfId="41011"/>
    <cellStyle name="Standard1 3 4 22 2" xfId="41012"/>
    <cellStyle name="Standard1 3 4 23" xfId="41013"/>
    <cellStyle name="Standard1 3 4 23 2" xfId="41014"/>
    <cellStyle name="Standard1 3 4 24" xfId="41015"/>
    <cellStyle name="Standard1 3 4 24 2" xfId="41016"/>
    <cellStyle name="Standard1 3 4 25" xfId="41017"/>
    <cellStyle name="Standard1 3 4 25 2" xfId="41018"/>
    <cellStyle name="Standard1 3 4 26" xfId="41019"/>
    <cellStyle name="Standard1 3 4 26 2" xfId="41020"/>
    <cellStyle name="Standard1 3 4 27" xfId="41021"/>
    <cellStyle name="Standard1 3 4 27 2" xfId="41022"/>
    <cellStyle name="Standard1 3 4 28" xfId="41023"/>
    <cellStyle name="Standard1 3 4 28 2" xfId="41024"/>
    <cellStyle name="Standard1 3 4 29" xfId="41025"/>
    <cellStyle name="Standard1 3 4 29 2" xfId="41026"/>
    <cellStyle name="Standard1 3 4 3" xfId="41027"/>
    <cellStyle name="Standard1 3 4 3 2" xfId="41028"/>
    <cellStyle name="Standard1 3 4 3 2 2" xfId="41029"/>
    <cellStyle name="Standard1 3 4 3 3" xfId="41030"/>
    <cellStyle name="Standard1 3 4 3 3 2" xfId="41031"/>
    <cellStyle name="Standard1 3 4 3 4" xfId="41032"/>
    <cellStyle name="Standard1 3 4 3 4 2" xfId="41033"/>
    <cellStyle name="Standard1 3 4 3 5" xfId="41034"/>
    <cellStyle name="Standard1 3 4 3 5 2" xfId="41035"/>
    <cellStyle name="Standard1 3 4 3 6" xfId="41036"/>
    <cellStyle name="Standard1 3 4 3 6 2" xfId="41037"/>
    <cellStyle name="Standard1 3 4 3 7" xfId="41038"/>
    <cellStyle name="Standard1 3 4 30" xfId="41039"/>
    <cellStyle name="Standard1 3 4 30 2" xfId="41040"/>
    <cellStyle name="Standard1 3 4 31" xfId="41041"/>
    <cellStyle name="Standard1 3 4 31 2" xfId="41042"/>
    <cellStyle name="Standard1 3 4 32" xfId="41043"/>
    <cellStyle name="Standard1 3 4 32 2" xfId="41044"/>
    <cellStyle name="Standard1 3 4 33" xfId="41045"/>
    <cellStyle name="Standard1 3 4 33 2" xfId="41046"/>
    <cellStyle name="Standard1 3 4 34" xfId="41047"/>
    <cellStyle name="Standard1 3 4 35" xfId="41048"/>
    <cellStyle name="Standard1 3 4 36" xfId="41049"/>
    <cellStyle name="Standard1 3 4 37" xfId="41050"/>
    <cellStyle name="Standard1 3 4 38" xfId="41051"/>
    <cellStyle name="Standard1 3 4 4" xfId="41052"/>
    <cellStyle name="Standard1 3 4 4 2" xfId="41053"/>
    <cellStyle name="Standard1 3 4 4 2 2" xfId="41054"/>
    <cellStyle name="Standard1 3 4 4 3" xfId="41055"/>
    <cellStyle name="Standard1 3 4 4 3 2" xfId="41056"/>
    <cellStyle name="Standard1 3 4 4 4" xfId="41057"/>
    <cellStyle name="Standard1 3 4 4 4 2" xfId="41058"/>
    <cellStyle name="Standard1 3 4 4 5" xfId="41059"/>
    <cellStyle name="Standard1 3 4 4 5 2" xfId="41060"/>
    <cellStyle name="Standard1 3 4 4 6" xfId="41061"/>
    <cellStyle name="Standard1 3 4 4 6 2" xfId="41062"/>
    <cellStyle name="Standard1 3 4 4 7" xfId="41063"/>
    <cellStyle name="Standard1 3 4 5" xfId="41064"/>
    <cellStyle name="Standard1 3 4 5 2" xfId="41065"/>
    <cellStyle name="Standard1 3 4 6" xfId="41066"/>
    <cellStyle name="Standard1 3 4 6 2" xfId="41067"/>
    <cellStyle name="Standard1 3 4 7" xfId="41068"/>
    <cellStyle name="Standard1 3 4 7 2" xfId="41069"/>
    <cellStyle name="Standard1 3 4 8" xfId="41070"/>
    <cellStyle name="Standard1 3 4 8 2" xfId="41071"/>
    <cellStyle name="Standard1 3 4 9" xfId="41072"/>
    <cellStyle name="Standard1 3 4 9 2" xfId="41073"/>
    <cellStyle name="Standard1 3 5" xfId="41074"/>
    <cellStyle name="Standard1 3 5 10" xfId="41075"/>
    <cellStyle name="Standard1 3 5 10 2" xfId="41076"/>
    <cellStyle name="Standard1 3 5 11" xfId="41077"/>
    <cellStyle name="Standard1 3 5 11 2" xfId="41078"/>
    <cellStyle name="Standard1 3 5 12" xfId="41079"/>
    <cellStyle name="Standard1 3 5 12 2" xfId="41080"/>
    <cellStyle name="Standard1 3 5 13" xfId="41081"/>
    <cellStyle name="Standard1 3 5 13 2" xfId="41082"/>
    <cellStyle name="Standard1 3 5 14" xfId="41083"/>
    <cellStyle name="Standard1 3 5 14 2" xfId="41084"/>
    <cellStyle name="Standard1 3 5 15" xfId="41085"/>
    <cellStyle name="Standard1 3 5 15 2" xfId="41086"/>
    <cellStyle name="Standard1 3 5 16" xfId="41087"/>
    <cellStyle name="Standard1 3 5 16 2" xfId="41088"/>
    <cellStyle name="Standard1 3 5 17" xfId="41089"/>
    <cellStyle name="Standard1 3 5 17 2" xfId="41090"/>
    <cellStyle name="Standard1 3 5 18" xfId="41091"/>
    <cellStyle name="Standard1 3 5 18 2" xfId="41092"/>
    <cellStyle name="Standard1 3 5 19" xfId="41093"/>
    <cellStyle name="Standard1 3 5 19 2" xfId="41094"/>
    <cellStyle name="Standard1 3 5 2" xfId="41095"/>
    <cellStyle name="Standard1 3 5 2 2" xfId="41096"/>
    <cellStyle name="Standard1 3 5 2 2 2" xfId="41097"/>
    <cellStyle name="Standard1 3 5 2 3" xfId="41098"/>
    <cellStyle name="Standard1 3 5 2 3 2" xfId="41099"/>
    <cellStyle name="Standard1 3 5 2 4" xfId="41100"/>
    <cellStyle name="Standard1 3 5 2 4 2" xfId="41101"/>
    <cellStyle name="Standard1 3 5 2 5" xfId="41102"/>
    <cellStyle name="Standard1 3 5 2 5 2" xfId="41103"/>
    <cellStyle name="Standard1 3 5 2 6" xfId="41104"/>
    <cellStyle name="Standard1 3 5 2 6 2" xfId="41105"/>
    <cellStyle name="Standard1 3 5 2 7" xfId="41106"/>
    <cellStyle name="Standard1 3 5 2 7 2" xfId="41107"/>
    <cellStyle name="Standard1 3 5 2 8" xfId="41108"/>
    <cellStyle name="Standard1 3 5 20" xfId="41109"/>
    <cellStyle name="Standard1 3 5 20 2" xfId="41110"/>
    <cellStyle name="Standard1 3 5 21" xfId="41111"/>
    <cellStyle name="Standard1 3 5 21 2" xfId="41112"/>
    <cellStyle name="Standard1 3 5 22" xfId="41113"/>
    <cellStyle name="Standard1 3 5 22 2" xfId="41114"/>
    <cellStyle name="Standard1 3 5 23" xfId="41115"/>
    <cellStyle name="Standard1 3 5 23 2" xfId="41116"/>
    <cellStyle name="Standard1 3 5 24" xfId="41117"/>
    <cellStyle name="Standard1 3 5 24 2" xfId="41118"/>
    <cellStyle name="Standard1 3 5 25" xfId="41119"/>
    <cellStyle name="Standard1 3 5 25 2" xfId="41120"/>
    <cellStyle name="Standard1 3 5 26" xfId="41121"/>
    <cellStyle name="Standard1 3 5 26 2" xfId="41122"/>
    <cellStyle name="Standard1 3 5 27" xfId="41123"/>
    <cellStyle name="Standard1 3 5 27 2" xfId="41124"/>
    <cellStyle name="Standard1 3 5 28" xfId="41125"/>
    <cellStyle name="Standard1 3 5 28 2" xfId="41126"/>
    <cellStyle name="Standard1 3 5 29" xfId="41127"/>
    <cellStyle name="Standard1 3 5 29 2" xfId="41128"/>
    <cellStyle name="Standard1 3 5 3" xfId="41129"/>
    <cellStyle name="Standard1 3 5 3 2" xfId="41130"/>
    <cellStyle name="Standard1 3 5 3 2 2" xfId="41131"/>
    <cellStyle name="Standard1 3 5 3 3" xfId="41132"/>
    <cellStyle name="Standard1 3 5 3 3 2" xfId="41133"/>
    <cellStyle name="Standard1 3 5 3 4" xfId="41134"/>
    <cellStyle name="Standard1 3 5 3 4 2" xfId="41135"/>
    <cellStyle name="Standard1 3 5 3 5" xfId="41136"/>
    <cellStyle name="Standard1 3 5 3 5 2" xfId="41137"/>
    <cellStyle name="Standard1 3 5 3 6" xfId="41138"/>
    <cellStyle name="Standard1 3 5 3 6 2" xfId="41139"/>
    <cellStyle name="Standard1 3 5 3 7" xfId="41140"/>
    <cellStyle name="Standard1 3 5 30" xfId="41141"/>
    <cellStyle name="Standard1 3 5 30 2" xfId="41142"/>
    <cellStyle name="Standard1 3 5 31" xfId="41143"/>
    <cellStyle name="Standard1 3 5 31 2" xfId="41144"/>
    <cellStyle name="Standard1 3 5 32" xfId="41145"/>
    <cellStyle name="Standard1 3 5 32 2" xfId="41146"/>
    <cellStyle name="Standard1 3 5 33" xfId="41147"/>
    <cellStyle name="Standard1 3 5 33 2" xfId="41148"/>
    <cellStyle name="Standard1 3 5 34" xfId="41149"/>
    <cellStyle name="Standard1 3 5 35" xfId="41150"/>
    <cellStyle name="Standard1 3 5 36" xfId="41151"/>
    <cellStyle name="Standard1 3 5 37" xfId="41152"/>
    <cellStyle name="Standard1 3 5 38" xfId="41153"/>
    <cellStyle name="Standard1 3 5 4" xfId="41154"/>
    <cellStyle name="Standard1 3 5 4 2" xfId="41155"/>
    <cellStyle name="Standard1 3 5 4 2 2" xfId="41156"/>
    <cellStyle name="Standard1 3 5 4 3" xfId="41157"/>
    <cellStyle name="Standard1 3 5 4 3 2" xfId="41158"/>
    <cellStyle name="Standard1 3 5 4 4" xfId="41159"/>
    <cellStyle name="Standard1 3 5 4 4 2" xfId="41160"/>
    <cellStyle name="Standard1 3 5 4 5" xfId="41161"/>
    <cellStyle name="Standard1 3 5 4 5 2" xfId="41162"/>
    <cellStyle name="Standard1 3 5 4 6" xfId="41163"/>
    <cellStyle name="Standard1 3 5 4 6 2" xfId="41164"/>
    <cellStyle name="Standard1 3 5 4 7" xfId="41165"/>
    <cellStyle name="Standard1 3 5 5" xfId="41166"/>
    <cellStyle name="Standard1 3 5 5 2" xfId="41167"/>
    <cellStyle name="Standard1 3 5 6" xfId="41168"/>
    <cellStyle name="Standard1 3 5 6 2" xfId="41169"/>
    <cellStyle name="Standard1 3 5 7" xfId="41170"/>
    <cellStyle name="Standard1 3 5 7 2" xfId="41171"/>
    <cellStyle name="Standard1 3 5 8" xfId="41172"/>
    <cellStyle name="Standard1 3 5 8 2" xfId="41173"/>
    <cellStyle name="Standard1 3 5 9" xfId="41174"/>
    <cellStyle name="Standard1 3 5 9 2" xfId="41175"/>
    <cellStyle name="Standard1 3 6" xfId="41176"/>
    <cellStyle name="Standard1 3 6 10" xfId="41177"/>
    <cellStyle name="Standard1 3 6 10 2" xfId="41178"/>
    <cellStyle name="Standard1 3 6 11" xfId="41179"/>
    <cellStyle name="Standard1 3 6 11 2" xfId="41180"/>
    <cellStyle name="Standard1 3 6 12" xfId="41181"/>
    <cellStyle name="Standard1 3 6 12 2" xfId="41182"/>
    <cellStyle name="Standard1 3 6 13" xfId="41183"/>
    <cellStyle name="Standard1 3 6 13 2" xfId="41184"/>
    <cellStyle name="Standard1 3 6 14" xfId="41185"/>
    <cellStyle name="Standard1 3 6 14 2" xfId="41186"/>
    <cellStyle name="Standard1 3 6 15" xfId="41187"/>
    <cellStyle name="Standard1 3 6 15 2" xfId="41188"/>
    <cellStyle name="Standard1 3 6 16" xfId="41189"/>
    <cellStyle name="Standard1 3 6 16 2" xfId="41190"/>
    <cellStyle name="Standard1 3 6 17" xfId="41191"/>
    <cellStyle name="Standard1 3 6 17 2" xfId="41192"/>
    <cellStyle name="Standard1 3 6 18" xfId="41193"/>
    <cellStyle name="Standard1 3 6 18 2" xfId="41194"/>
    <cellStyle name="Standard1 3 6 19" xfId="41195"/>
    <cellStyle name="Standard1 3 6 19 2" xfId="41196"/>
    <cellStyle name="Standard1 3 6 2" xfId="41197"/>
    <cellStyle name="Standard1 3 6 2 2" xfId="41198"/>
    <cellStyle name="Standard1 3 6 2 2 2" xfId="41199"/>
    <cellStyle name="Standard1 3 6 2 3" xfId="41200"/>
    <cellStyle name="Standard1 3 6 2 3 2" xfId="41201"/>
    <cellStyle name="Standard1 3 6 2 4" xfId="41202"/>
    <cellStyle name="Standard1 3 6 2 4 2" xfId="41203"/>
    <cellStyle name="Standard1 3 6 2 5" xfId="41204"/>
    <cellStyle name="Standard1 3 6 2 5 2" xfId="41205"/>
    <cellStyle name="Standard1 3 6 2 6" xfId="41206"/>
    <cellStyle name="Standard1 3 6 2 6 2" xfId="41207"/>
    <cellStyle name="Standard1 3 6 2 7" xfId="41208"/>
    <cellStyle name="Standard1 3 6 20" xfId="41209"/>
    <cellStyle name="Standard1 3 6 20 2" xfId="41210"/>
    <cellStyle name="Standard1 3 6 21" xfId="41211"/>
    <cellStyle name="Standard1 3 6 21 2" xfId="41212"/>
    <cellStyle name="Standard1 3 6 22" xfId="41213"/>
    <cellStyle name="Standard1 3 6 22 2" xfId="41214"/>
    <cellStyle name="Standard1 3 6 23" xfId="41215"/>
    <cellStyle name="Standard1 3 6 23 2" xfId="41216"/>
    <cellStyle name="Standard1 3 6 24" xfId="41217"/>
    <cellStyle name="Standard1 3 6 24 2" xfId="41218"/>
    <cellStyle name="Standard1 3 6 25" xfId="41219"/>
    <cellStyle name="Standard1 3 6 25 2" xfId="41220"/>
    <cellStyle name="Standard1 3 6 26" xfId="41221"/>
    <cellStyle name="Standard1 3 6 26 2" xfId="41222"/>
    <cellStyle name="Standard1 3 6 27" xfId="41223"/>
    <cellStyle name="Standard1 3 6 27 2" xfId="41224"/>
    <cellStyle name="Standard1 3 6 28" xfId="41225"/>
    <cellStyle name="Standard1 3 6 28 2" xfId="41226"/>
    <cellStyle name="Standard1 3 6 29" xfId="41227"/>
    <cellStyle name="Standard1 3 6 29 2" xfId="41228"/>
    <cellStyle name="Standard1 3 6 3" xfId="41229"/>
    <cellStyle name="Standard1 3 6 3 2" xfId="41230"/>
    <cellStyle name="Standard1 3 6 3 2 2" xfId="41231"/>
    <cellStyle name="Standard1 3 6 3 3" xfId="41232"/>
    <cellStyle name="Standard1 3 6 3 3 2" xfId="41233"/>
    <cellStyle name="Standard1 3 6 3 4" xfId="41234"/>
    <cellStyle name="Standard1 3 6 3 4 2" xfId="41235"/>
    <cellStyle name="Standard1 3 6 3 5" xfId="41236"/>
    <cellStyle name="Standard1 3 6 3 5 2" xfId="41237"/>
    <cellStyle name="Standard1 3 6 3 6" xfId="41238"/>
    <cellStyle name="Standard1 3 6 3 6 2" xfId="41239"/>
    <cellStyle name="Standard1 3 6 3 7" xfId="41240"/>
    <cellStyle name="Standard1 3 6 30" xfId="41241"/>
    <cellStyle name="Standard1 3 6 30 2" xfId="41242"/>
    <cellStyle name="Standard1 3 6 31" xfId="41243"/>
    <cellStyle name="Standard1 3 6 31 2" xfId="41244"/>
    <cellStyle name="Standard1 3 6 32" xfId="41245"/>
    <cellStyle name="Standard1 3 6 32 2" xfId="41246"/>
    <cellStyle name="Standard1 3 6 33" xfId="41247"/>
    <cellStyle name="Standard1 3 6 34" xfId="41248"/>
    <cellStyle name="Standard1 3 6 35" xfId="41249"/>
    <cellStyle name="Standard1 3 6 36" xfId="41250"/>
    <cellStyle name="Standard1 3 6 37" xfId="41251"/>
    <cellStyle name="Standard1 3 6 4" xfId="41252"/>
    <cellStyle name="Standard1 3 6 4 2" xfId="41253"/>
    <cellStyle name="Standard1 3 6 5" xfId="41254"/>
    <cellStyle name="Standard1 3 6 5 2" xfId="41255"/>
    <cellStyle name="Standard1 3 6 6" xfId="41256"/>
    <cellStyle name="Standard1 3 6 6 2" xfId="41257"/>
    <cellStyle name="Standard1 3 6 7" xfId="41258"/>
    <cellStyle name="Standard1 3 6 7 2" xfId="41259"/>
    <cellStyle name="Standard1 3 6 8" xfId="41260"/>
    <cellStyle name="Standard1 3 6 8 2" xfId="41261"/>
    <cellStyle name="Standard1 3 6 9" xfId="41262"/>
    <cellStyle name="Standard1 3 6 9 2" xfId="41263"/>
    <cellStyle name="Standard1 3 7" xfId="41264"/>
    <cellStyle name="Standard1 3 7 10" xfId="41265"/>
    <cellStyle name="Standard1 3 7 10 2" xfId="41266"/>
    <cellStyle name="Standard1 3 7 11" xfId="41267"/>
    <cellStyle name="Standard1 3 7 11 2" xfId="41268"/>
    <cellStyle name="Standard1 3 7 12" xfId="41269"/>
    <cellStyle name="Standard1 3 7 12 2" xfId="41270"/>
    <cellStyle name="Standard1 3 7 13" xfId="41271"/>
    <cellStyle name="Standard1 3 7 13 2" xfId="41272"/>
    <cellStyle name="Standard1 3 7 14" xfId="41273"/>
    <cellStyle name="Standard1 3 7 14 2" xfId="41274"/>
    <cellStyle name="Standard1 3 7 15" xfId="41275"/>
    <cellStyle name="Standard1 3 7 15 2" xfId="41276"/>
    <cellStyle name="Standard1 3 7 16" xfId="41277"/>
    <cellStyle name="Standard1 3 7 16 2" xfId="41278"/>
    <cellStyle name="Standard1 3 7 17" xfId="41279"/>
    <cellStyle name="Standard1 3 7 17 2" xfId="41280"/>
    <cellStyle name="Standard1 3 7 18" xfId="41281"/>
    <cellStyle name="Standard1 3 7 18 2" xfId="41282"/>
    <cellStyle name="Standard1 3 7 19" xfId="41283"/>
    <cellStyle name="Standard1 3 7 19 2" xfId="41284"/>
    <cellStyle name="Standard1 3 7 2" xfId="41285"/>
    <cellStyle name="Standard1 3 7 2 2" xfId="41286"/>
    <cellStyle name="Standard1 3 7 2 2 2" xfId="41287"/>
    <cellStyle name="Standard1 3 7 2 3" xfId="41288"/>
    <cellStyle name="Standard1 3 7 2 3 2" xfId="41289"/>
    <cellStyle name="Standard1 3 7 2 4" xfId="41290"/>
    <cellStyle name="Standard1 3 7 2 4 2" xfId="41291"/>
    <cellStyle name="Standard1 3 7 2 5" xfId="41292"/>
    <cellStyle name="Standard1 3 7 2 5 2" xfId="41293"/>
    <cellStyle name="Standard1 3 7 2 6" xfId="41294"/>
    <cellStyle name="Standard1 3 7 2 6 2" xfId="41295"/>
    <cellStyle name="Standard1 3 7 2 7" xfId="41296"/>
    <cellStyle name="Standard1 3 7 20" xfId="41297"/>
    <cellStyle name="Standard1 3 7 20 2" xfId="41298"/>
    <cellStyle name="Standard1 3 7 21" xfId="41299"/>
    <cellStyle name="Standard1 3 7 21 2" xfId="41300"/>
    <cellStyle name="Standard1 3 7 22" xfId="41301"/>
    <cellStyle name="Standard1 3 7 22 2" xfId="41302"/>
    <cellStyle name="Standard1 3 7 23" xfId="41303"/>
    <cellStyle name="Standard1 3 7 23 2" xfId="41304"/>
    <cellStyle name="Standard1 3 7 24" xfId="41305"/>
    <cellStyle name="Standard1 3 7 24 2" xfId="41306"/>
    <cellStyle name="Standard1 3 7 25" xfId="41307"/>
    <cellStyle name="Standard1 3 7 25 2" xfId="41308"/>
    <cellStyle name="Standard1 3 7 26" xfId="41309"/>
    <cellStyle name="Standard1 3 7 26 2" xfId="41310"/>
    <cellStyle name="Standard1 3 7 27" xfId="41311"/>
    <cellStyle name="Standard1 3 7 27 2" xfId="41312"/>
    <cellStyle name="Standard1 3 7 28" xfId="41313"/>
    <cellStyle name="Standard1 3 7 28 2" xfId="41314"/>
    <cellStyle name="Standard1 3 7 29" xfId="41315"/>
    <cellStyle name="Standard1 3 7 29 2" xfId="41316"/>
    <cellStyle name="Standard1 3 7 3" xfId="41317"/>
    <cellStyle name="Standard1 3 7 3 2" xfId="41318"/>
    <cellStyle name="Standard1 3 7 3 2 2" xfId="41319"/>
    <cellStyle name="Standard1 3 7 3 3" xfId="41320"/>
    <cellStyle name="Standard1 3 7 3 3 2" xfId="41321"/>
    <cellStyle name="Standard1 3 7 3 4" xfId="41322"/>
    <cellStyle name="Standard1 3 7 3 4 2" xfId="41323"/>
    <cellStyle name="Standard1 3 7 3 5" xfId="41324"/>
    <cellStyle name="Standard1 3 7 3 5 2" xfId="41325"/>
    <cellStyle name="Standard1 3 7 3 6" xfId="41326"/>
    <cellStyle name="Standard1 3 7 3 6 2" xfId="41327"/>
    <cellStyle name="Standard1 3 7 3 7" xfId="41328"/>
    <cellStyle name="Standard1 3 7 30" xfId="41329"/>
    <cellStyle name="Standard1 3 7 30 2" xfId="41330"/>
    <cellStyle name="Standard1 3 7 31" xfId="41331"/>
    <cellStyle name="Standard1 3 7 31 2" xfId="41332"/>
    <cellStyle name="Standard1 3 7 32" xfId="41333"/>
    <cellStyle name="Standard1 3 7 32 2" xfId="41334"/>
    <cellStyle name="Standard1 3 7 33" xfId="41335"/>
    <cellStyle name="Standard1 3 7 34" xfId="41336"/>
    <cellStyle name="Standard1 3 7 35" xfId="41337"/>
    <cellStyle name="Standard1 3 7 36" xfId="41338"/>
    <cellStyle name="Standard1 3 7 37" xfId="41339"/>
    <cellStyle name="Standard1 3 7 4" xfId="41340"/>
    <cellStyle name="Standard1 3 7 4 2" xfId="41341"/>
    <cellStyle name="Standard1 3 7 5" xfId="41342"/>
    <cellStyle name="Standard1 3 7 5 2" xfId="41343"/>
    <cellStyle name="Standard1 3 7 6" xfId="41344"/>
    <cellStyle name="Standard1 3 7 6 2" xfId="41345"/>
    <cellStyle name="Standard1 3 7 7" xfId="41346"/>
    <cellStyle name="Standard1 3 7 7 2" xfId="41347"/>
    <cellStyle name="Standard1 3 7 8" xfId="41348"/>
    <cellStyle name="Standard1 3 7 8 2" xfId="41349"/>
    <cellStyle name="Standard1 3 7 9" xfId="41350"/>
    <cellStyle name="Standard1 3 7 9 2" xfId="41351"/>
    <cellStyle name="Standard1 3 8" xfId="41352"/>
    <cellStyle name="Standard1 3 8 10" xfId="41353"/>
    <cellStyle name="Standard1 3 8 10 2" xfId="41354"/>
    <cellStyle name="Standard1 3 8 11" xfId="41355"/>
    <cellStyle name="Standard1 3 8 11 2" xfId="41356"/>
    <cellStyle name="Standard1 3 8 12" xfId="41357"/>
    <cellStyle name="Standard1 3 8 12 2" xfId="41358"/>
    <cellStyle name="Standard1 3 8 13" xfId="41359"/>
    <cellStyle name="Standard1 3 8 13 2" xfId="41360"/>
    <cellStyle name="Standard1 3 8 14" xfId="41361"/>
    <cellStyle name="Standard1 3 8 14 2" xfId="41362"/>
    <cellStyle name="Standard1 3 8 15" xfId="41363"/>
    <cellStyle name="Standard1 3 8 15 2" xfId="41364"/>
    <cellStyle name="Standard1 3 8 16" xfId="41365"/>
    <cellStyle name="Standard1 3 8 16 2" xfId="41366"/>
    <cellStyle name="Standard1 3 8 17" xfId="41367"/>
    <cellStyle name="Standard1 3 8 17 2" xfId="41368"/>
    <cellStyle name="Standard1 3 8 18" xfId="41369"/>
    <cellStyle name="Standard1 3 8 18 2" xfId="41370"/>
    <cellStyle name="Standard1 3 8 19" xfId="41371"/>
    <cellStyle name="Standard1 3 8 19 2" xfId="41372"/>
    <cellStyle name="Standard1 3 8 2" xfId="41373"/>
    <cellStyle name="Standard1 3 8 2 2" xfId="41374"/>
    <cellStyle name="Standard1 3 8 2 2 2" xfId="41375"/>
    <cellStyle name="Standard1 3 8 2 3" xfId="41376"/>
    <cellStyle name="Standard1 3 8 2 3 2" xfId="41377"/>
    <cellStyle name="Standard1 3 8 2 4" xfId="41378"/>
    <cellStyle name="Standard1 3 8 2 4 2" xfId="41379"/>
    <cellStyle name="Standard1 3 8 2 5" xfId="41380"/>
    <cellStyle name="Standard1 3 8 2 5 2" xfId="41381"/>
    <cellStyle name="Standard1 3 8 2 6" xfId="41382"/>
    <cellStyle name="Standard1 3 8 2 6 2" xfId="41383"/>
    <cellStyle name="Standard1 3 8 2 7" xfId="41384"/>
    <cellStyle name="Standard1 3 8 20" xfId="41385"/>
    <cellStyle name="Standard1 3 8 20 2" xfId="41386"/>
    <cellStyle name="Standard1 3 8 21" xfId="41387"/>
    <cellStyle name="Standard1 3 8 21 2" xfId="41388"/>
    <cellStyle name="Standard1 3 8 22" xfId="41389"/>
    <cellStyle name="Standard1 3 8 22 2" xfId="41390"/>
    <cellStyle name="Standard1 3 8 23" xfId="41391"/>
    <cellStyle name="Standard1 3 8 23 2" xfId="41392"/>
    <cellStyle name="Standard1 3 8 24" xfId="41393"/>
    <cellStyle name="Standard1 3 8 24 2" xfId="41394"/>
    <cellStyle name="Standard1 3 8 25" xfId="41395"/>
    <cellStyle name="Standard1 3 8 25 2" xfId="41396"/>
    <cellStyle name="Standard1 3 8 26" xfId="41397"/>
    <cellStyle name="Standard1 3 8 26 2" xfId="41398"/>
    <cellStyle name="Standard1 3 8 27" xfId="41399"/>
    <cellStyle name="Standard1 3 8 27 2" xfId="41400"/>
    <cellStyle name="Standard1 3 8 28" xfId="41401"/>
    <cellStyle name="Standard1 3 8 28 2" xfId="41402"/>
    <cellStyle name="Standard1 3 8 29" xfId="41403"/>
    <cellStyle name="Standard1 3 8 29 2" xfId="41404"/>
    <cellStyle name="Standard1 3 8 3" xfId="41405"/>
    <cellStyle name="Standard1 3 8 3 2" xfId="41406"/>
    <cellStyle name="Standard1 3 8 3 2 2" xfId="41407"/>
    <cellStyle name="Standard1 3 8 3 3" xfId="41408"/>
    <cellStyle name="Standard1 3 8 3 3 2" xfId="41409"/>
    <cellStyle name="Standard1 3 8 3 4" xfId="41410"/>
    <cellStyle name="Standard1 3 8 3 4 2" xfId="41411"/>
    <cellStyle name="Standard1 3 8 3 5" xfId="41412"/>
    <cellStyle name="Standard1 3 8 3 5 2" xfId="41413"/>
    <cellStyle name="Standard1 3 8 3 6" xfId="41414"/>
    <cellStyle name="Standard1 3 8 3 6 2" xfId="41415"/>
    <cellStyle name="Standard1 3 8 3 7" xfId="41416"/>
    <cellStyle name="Standard1 3 8 30" xfId="41417"/>
    <cellStyle name="Standard1 3 8 30 2" xfId="41418"/>
    <cellStyle name="Standard1 3 8 31" xfId="41419"/>
    <cellStyle name="Standard1 3 8 31 2" xfId="41420"/>
    <cellStyle name="Standard1 3 8 32" xfId="41421"/>
    <cellStyle name="Standard1 3 8 32 2" xfId="41422"/>
    <cellStyle name="Standard1 3 8 33" xfId="41423"/>
    <cellStyle name="Standard1 3 8 34" xfId="41424"/>
    <cellStyle name="Standard1 3 8 35" xfId="41425"/>
    <cellStyle name="Standard1 3 8 36" xfId="41426"/>
    <cellStyle name="Standard1 3 8 37" xfId="41427"/>
    <cellStyle name="Standard1 3 8 4" xfId="41428"/>
    <cellStyle name="Standard1 3 8 4 2" xfId="41429"/>
    <cellStyle name="Standard1 3 8 5" xfId="41430"/>
    <cellStyle name="Standard1 3 8 5 2" xfId="41431"/>
    <cellStyle name="Standard1 3 8 6" xfId="41432"/>
    <cellStyle name="Standard1 3 8 6 2" xfId="41433"/>
    <cellStyle name="Standard1 3 8 7" xfId="41434"/>
    <cellStyle name="Standard1 3 8 7 2" xfId="41435"/>
    <cellStyle name="Standard1 3 8 8" xfId="41436"/>
    <cellStyle name="Standard1 3 8 8 2" xfId="41437"/>
    <cellStyle name="Standard1 3 8 9" xfId="41438"/>
    <cellStyle name="Standard1 3 8 9 2" xfId="41439"/>
    <cellStyle name="Standard1 3 9" xfId="41440"/>
    <cellStyle name="Standard1 3 9 10" xfId="41441"/>
    <cellStyle name="Standard1 3 9 10 2" xfId="41442"/>
    <cellStyle name="Standard1 3 9 11" xfId="41443"/>
    <cellStyle name="Standard1 3 9 11 2" xfId="41444"/>
    <cellStyle name="Standard1 3 9 12" xfId="41445"/>
    <cellStyle name="Standard1 3 9 12 2" xfId="41446"/>
    <cellStyle name="Standard1 3 9 13" xfId="41447"/>
    <cellStyle name="Standard1 3 9 13 2" xfId="41448"/>
    <cellStyle name="Standard1 3 9 14" xfId="41449"/>
    <cellStyle name="Standard1 3 9 14 2" xfId="41450"/>
    <cellStyle name="Standard1 3 9 15" xfId="41451"/>
    <cellStyle name="Standard1 3 9 15 2" xfId="41452"/>
    <cellStyle name="Standard1 3 9 16" xfId="41453"/>
    <cellStyle name="Standard1 3 9 16 2" xfId="41454"/>
    <cellStyle name="Standard1 3 9 17" xfId="41455"/>
    <cellStyle name="Standard1 3 9 17 2" xfId="41456"/>
    <cellStyle name="Standard1 3 9 18" xfId="41457"/>
    <cellStyle name="Standard1 3 9 18 2" xfId="41458"/>
    <cellStyle name="Standard1 3 9 19" xfId="41459"/>
    <cellStyle name="Standard1 3 9 19 2" xfId="41460"/>
    <cellStyle name="Standard1 3 9 2" xfId="41461"/>
    <cellStyle name="Standard1 3 9 2 2" xfId="41462"/>
    <cellStyle name="Standard1 3 9 2 2 2" xfId="41463"/>
    <cellStyle name="Standard1 3 9 2 3" xfId="41464"/>
    <cellStyle name="Standard1 3 9 2 3 2" xfId="41465"/>
    <cellStyle name="Standard1 3 9 2 4" xfId="41466"/>
    <cellStyle name="Standard1 3 9 2 4 2" xfId="41467"/>
    <cellStyle name="Standard1 3 9 2 5" xfId="41468"/>
    <cellStyle name="Standard1 3 9 2 5 2" xfId="41469"/>
    <cellStyle name="Standard1 3 9 2 6" xfId="41470"/>
    <cellStyle name="Standard1 3 9 2 6 2" xfId="41471"/>
    <cellStyle name="Standard1 3 9 2 7" xfId="41472"/>
    <cellStyle name="Standard1 3 9 20" xfId="41473"/>
    <cellStyle name="Standard1 3 9 20 2" xfId="41474"/>
    <cellStyle name="Standard1 3 9 21" xfId="41475"/>
    <cellStyle name="Standard1 3 9 21 2" xfId="41476"/>
    <cellStyle name="Standard1 3 9 22" xfId="41477"/>
    <cellStyle name="Standard1 3 9 22 2" xfId="41478"/>
    <cellStyle name="Standard1 3 9 23" xfId="41479"/>
    <cellStyle name="Standard1 3 9 23 2" xfId="41480"/>
    <cellStyle name="Standard1 3 9 24" xfId="41481"/>
    <cellStyle name="Standard1 3 9 24 2" xfId="41482"/>
    <cellStyle name="Standard1 3 9 25" xfId="41483"/>
    <cellStyle name="Standard1 3 9 25 2" xfId="41484"/>
    <cellStyle name="Standard1 3 9 26" xfId="41485"/>
    <cellStyle name="Standard1 3 9 26 2" xfId="41486"/>
    <cellStyle name="Standard1 3 9 27" xfId="41487"/>
    <cellStyle name="Standard1 3 9 27 2" xfId="41488"/>
    <cellStyle name="Standard1 3 9 28" xfId="41489"/>
    <cellStyle name="Standard1 3 9 28 2" xfId="41490"/>
    <cellStyle name="Standard1 3 9 29" xfId="41491"/>
    <cellStyle name="Standard1 3 9 29 2" xfId="41492"/>
    <cellStyle name="Standard1 3 9 3" xfId="41493"/>
    <cellStyle name="Standard1 3 9 3 2" xfId="41494"/>
    <cellStyle name="Standard1 3 9 3 2 2" xfId="41495"/>
    <cellStyle name="Standard1 3 9 3 3" xfId="41496"/>
    <cellStyle name="Standard1 3 9 3 3 2" xfId="41497"/>
    <cellStyle name="Standard1 3 9 3 4" xfId="41498"/>
    <cellStyle name="Standard1 3 9 3 4 2" xfId="41499"/>
    <cellStyle name="Standard1 3 9 3 5" xfId="41500"/>
    <cellStyle name="Standard1 3 9 3 5 2" xfId="41501"/>
    <cellStyle name="Standard1 3 9 3 6" xfId="41502"/>
    <cellStyle name="Standard1 3 9 3 6 2" xfId="41503"/>
    <cellStyle name="Standard1 3 9 3 7" xfId="41504"/>
    <cellStyle name="Standard1 3 9 30" xfId="41505"/>
    <cellStyle name="Standard1 3 9 30 2" xfId="41506"/>
    <cellStyle name="Standard1 3 9 31" xfId="41507"/>
    <cellStyle name="Standard1 3 9 31 2" xfId="41508"/>
    <cellStyle name="Standard1 3 9 32" xfId="41509"/>
    <cellStyle name="Standard1 3 9 32 2" xfId="41510"/>
    <cellStyle name="Standard1 3 9 33" xfId="41511"/>
    <cellStyle name="Standard1 3 9 34" xfId="41512"/>
    <cellStyle name="Standard1 3 9 35" xfId="41513"/>
    <cellStyle name="Standard1 3 9 36" xfId="41514"/>
    <cellStyle name="Standard1 3 9 37" xfId="41515"/>
    <cellStyle name="Standard1 3 9 4" xfId="41516"/>
    <cellStyle name="Standard1 3 9 4 2" xfId="41517"/>
    <cellStyle name="Standard1 3 9 5" xfId="41518"/>
    <cellStyle name="Standard1 3 9 5 2" xfId="41519"/>
    <cellStyle name="Standard1 3 9 6" xfId="41520"/>
    <cellStyle name="Standard1 3 9 6 2" xfId="41521"/>
    <cellStyle name="Standard1 3 9 7" xfId="41522"/>
    <cellStyle name="Standard1 3 9 7 2" xfId="41523"/>
    <cellStyle name="Standard1 3 9 8" xfId="41524"/>
    <cellStyle name="Standard1 3 9 8 2" xfId="41525"/>
    <cellStyle name="Standard1 3 9 9" xfId="41526"/>
    <cellStyle name="Standard1 3 9 9 2" xfId="41527"/>
    <cellStyle name="Standard1 4" xfId="354"/>
    <cellStyle name="Standard1 4 10" xfId="41529"/>
    <cellStyle name="Standard1 4 10 2" xfId="41530"/>
    <cellStyle name="Standard1 4 11" xfId="41531"/>
    <cellStyle name="Standard1 4 11 2" xfId="41532"/>
    <cellStyle name="Standard1 4 12" xfId="41533"/>
    <cellStyle name="Standard1 4 12 2" xfId="41534"/>
    <cellStyle name="Standard1 4 13" xfId="41535"/>
    <cellStyle name="Standard1 4 13 2" xfId="41536"/>
    <cellStyle name="Standard1 4 14" xfId="41537"/>
    <cellStyle name="Standard1 4 14 2" xfId="41538"/>
    <cellStyle name="Standard1 4 15" xfId="41539"/>
    <cellStyle name="Standard1 4 15 2" xfId="41540"/>
    <cellStyle name="Standard1 4 16" xfId="41541"/>
    <cellStyle name="Standard1 4 16 2" xfId="41542"/>
    <cellStyle name="Standard1 4 17" xfId="41543"/>
    <cellStyle name="Standard1 4 17 2" xfId="41544"/>
    <cellStyle name="Standard1 4 18" xfId="41545"/>
    <cellStyle name="Standard1 4 18 2" xfId="41546"/>
    <cellStyle name="Standard1 4 19" xfId="41547"/>
    <cellStyle name="Standard1 4 19 2" xfId="41548"/>
    <cellStyle name="Standard1 4 2" xfId="543"/>
    <cellStyle name="Standard1 4 2 10" xfId="3060"/>
    <cellStyle name="Standard1 4 2 2" xfId="4512"/>
    <cellStyle name="Standard1 4 2 2 2" xfId="41551"/>
    <cellStyle name="Standard1 4 2 2 3" xfId="41550"/>
    <cellStyle name="Standard1 4 2 3" xfId="41552"/>
    <cellStyle name="Standard1 4 2 3 2" xfId="41553"/>
    <cellStyle name="Standard1 4 2 4" xfId="41554"/>
    <cellStyle name="Standard1 4 2 4 2" xfId="41555"/>
    <cellStyle name="Standard1 4 2 5" xfId="41556"/>
    <cellStyle name="Standard1 4 2 5 2" xfId="41557"/>
    <cellStyle name="Standard1 4 2 6" xfId="41558"/>
    <cellStyle name="Standard1 4 2 6 2" xfId="41559"/>
    <cellStyle name="Standard1 4 2 7" xfId="41560"/>
    <cellStyle name="Standard1 4 2 7 2" xfId="41561"/>
    <cellStyle name="Standard1 4 2 8" xfId="41562"/>
    <cellStyle name="Standard1 4 2 9" xfId="41549"/>
    <cellStyle name="Standard1 4 20" xfId="41563"/>
    <cellStyle name="Standard1 4 20 2" xfId="41564"/>
    <cellStyle name="Standard1 4 21" xfId="41565"/>
    <cellStyle name="Standard1 4 21 2" xfId="41566"/>
    <cellStyle name="Standard1 4 22" xfId="41567"/>
    <cellStyle name="Standard1 4 22 2" xfId="41568"/>
    <cellStyle name="Standard1 4 23" xfId="41569"/>
    <cellStyle name="Standard1 4 23 2" xfId="41570"/>
    <cellStyle name="Standard1 4 24" xfId="41571"/>
    <cellStyle name="Standard1 4 24 2" xfId="41572"/>
    <cellStyle name="Standard1 4 25" xfId="41573"/>
    <cellStyle name="Standard1 4 25 2" xfId="41574"/>
    <cellStyle name="Standard1 4 26" xfId="41575"/>
    <cellStyle name="Standard1 4 26 2" xfId="41576"/>
    <cellStyle name="Standard1 4 27" xfId="41577"/>
    <cellStyle name="Standard1 4 27 2" xfId="41578"/>
    <cellStyle name="Standard1 4 28" xfId="41579"/>
    <cellStyle name="Standard1 4 28 2" xfId="41580"/>
    <cellStyle name="Standard1 4 29" xfId="41581"/>
    <cellStyle name="Standard1 4 29 2" xfId="41582"/>
    <cellStyle name="Standard1 4 3" xfId="4453"/>
    <cellStyle name="Standard1 4 3 2" xfId="41584"/>
    <cellStyle name="Standard1 4 3 2 2" xfId="41585"/>
    <cellStyle name="Standard1 4 3 3" xfId="41586"/>
    <cellStyle name="Standard1 4 3 3 2" xfId="41587"/>
    <cellStyle name="Standard1 4 3 4" xfId="41588"/>
    <cellStyle name="Standard1 4 3 4 2" xfId="41589"/>
    <cellStyle name="Standard1 4 3 5" xfId="41590"/>
    <cellStyle name="Standard1 4 3 5 2" xfId="41591"/>
    <cellStyle name="Standard1 4 3 6" xfId="41592"/>
    <cellStyle name="Standard1 4 3 6 2" xfId="41593"/>
    <cellStyle name="Standard1 4 3 7" xfId="41594"/>
    <cellStyle name="Standard1 4 3 8" xfId="41583"/>
    <cellStyle name="Standard1 4 30" xfId="41595"/>
    <cellStyle name="Standard1 4 30 2" xfId="41596"/>
    <cellStyle name="Standard1 4 31" xfId="41597"/>
    <cellStyle name="Standard1 4 31 2" xfId="41598"/>
    <cellStyle name="Standard1 4 32" xfId="41599"/>
    <cellStyle name="Standard1 4 32 2" xfId="41600"/>
    <cellStyle name="Standard1 4 33" xfId="41601"/>
    <cellStyle name="Standard1 4 33 2" xfId="41602"/>
    <cellStyle name="Standard1 4 34" xfId="41603"/>
    <cellStyle name="Standard1 4 35" xfId="41604"/>
    <cellStyle name="Standard1 4 36" xfId="41605"/>
    <cellStyle name="Standard1 4 37" xfId="41606"/>
    <cellStyle name="Standard1 4 38" xfId="41607"/>
    <cellStyle name="Standard1 4 39" xfId="41528"/>
    <cellStyle name="Standard1 4 4" xfId="41608"/>
    <cellStyle name="Standard1 4 4 2" xfId="41609"/>
    <cellStyle name="Standard1 4 4 2 2" xfId="41610"/>
    <cellStyle name="Standard1 4 4 3" xfId="41611"/>
    <cellStyle name="Standard1 4 4 3 2" xfId="41612"/>
    <cellStyle name="Standard1 4 4 4" xfId="41613"/>
    <cellStyle name="Standard1 4 4 4 2" xfId="41614"/>
    <cellStyle name="Standard1 4 4 5" xfId="41615"/>
    <cellStyle name="Standard1 4 4 5 2" xfId="41616"/>
    <cellStyle name="Standard1 4 4 6" xfId="41617"/>
    <cellStyle name="Standard1 4 4 6 2" xfId="41618"/>
    <cellStyle name="Standard1 4 4 7" xfId="41619"/>
    <cellStyle name="Standard1 4 40" xfId="2877"/>
    <cellStyle name="Standard1 4 5" xfId="41620"/>
    <cellStyle name="Standard1 4 5 2" xfId="41621"/>
    <cellStyle name="Standard1 4 6" xfId="41622"/>
    <cellStyle name="Standard1 4 6 2" xfId="41623"/>
    <cellStyle name="Standard1 4 7" xfId="41624"/>
    <cellStyle name="Standard1 4 7 2" xfId="41625"/>
    <cellStyle name="Standard1 4 8" xfId="41626"/>
    <cellStyle name="Standard1 4 8 2" xfId="41627"/>
    <cellStyle name="Standard1 4 9" xfId="41628"/>
    <cellStyle name="Standard1 4 9 2" xfId="41629"/>
    <cellStyle name="Standard1 5" xfId="362"/>
    <cellStyle name="Standard1 5 10" xfId="41631"/>
    <cellStyle name="Standard1 5 10 2" xfId="41632"/>
    <cellStyle name="Standard1 5 11" xfId="41633"/>
    <cellStyle name="Standard1 5 11 2" xfId="41634"/>
    <cellStyle name="Standard1 5 12" xfId="41635"/>
    <cellStyle name="Standard1 5 12 2" xfId="41636"/>
    <cellStyle name="Standard1 5 13" xfId="41637"/>
    <cellStyle name="Standard1 5 13 2" xfId="41638"/>
    <cellStyle name="Standard1 5 14" xfId="41639"/>
    <cellStyle name="Standard1 5 14 2" xfId="41640"/>
    <cellStyle name="Standard1 5 15" xfId="41641"/>
    <cellStyle name="Standard1 5 15 2" xfId="41642"/>
    <cellStyle name="Standard1 5 16" xfId="41643"/>
    <cellStyle name="Standard1 5 16 2" xfId="41644"/>
    <cellStyle name="Standard1 5 17" xfId="41645"/>
    <cellStyle name="Standard1 5 17 2" xfId="41646"/>
    <cellStyle name="Standard1 5 18" xfId="41647"/>
    <cellStyle name="Standard1 5 18 2" xfId="41648"/>
    <cellStyle name="Standard1 5 19" xfId="41649"/>
    <cellStyle name="Standard1 5 19 2" xfId="41650"/>
    <cellStyle name="Standard1 5 2" xfId="551"/>
    <cellStyle name="Standard1 5 2 10" xfId="3068"/>
    <cellStyle name="Standard1 5 2 2" xfId="4514"/>
    <cellStyle name="Standard1 5 2 2 2" xfId="41653"/>
    <cellStyle name="Standard1 5 2 2 3" xfId="41652"/>
    <cellStyle name="Standard1 5 2 3" xfId="41654"/>
    <cellStyle name="Standard1 5 2 3 2" xfId="41655"/>
    <cellStyle name="Standard1 5 2 4" xfId="41656"/>
    <cellStyle name="Standard1 5 2 4 2" xfId="41657"/>
    <cellStyle name="Standard1 5 2 5" xfId="41658"/>
    <cellStyle name="Standard1 5 2 5 2" xfId="41659"/>
    <cellStyle name="Standard1 5 2 6" xfId="41660"/>
    <cellStyle name="Standard1 5 2 6 2" xfId="41661"/>
    <cellStyle name="Standard1 5 2 7" xfId="41662"/>
    <cellStyle name="Standard1 5 2 7 2" xfId="41663"/>
    <cellStyle name="Standard1 5 2 8" xfId="41664"/>
    <cellStyle name="Standard1 5 2 9" xfId="41651"/>
    <cellStyle name="Standard1 5 20" xfId="41665"/>
    <cellStyle name="Standard1 5 20 2" xfId="41666"/>
    <cellStyle name="Standard1 5 21" xfId="41667"/>
    <cellStyle name="Standard1 5 21 2" xfId="41668"/>
    <cellStyle name="Standard1 5 22" xfId="41669"/>
    <cellStyle name="Standard1 5 22 2" xfId="41670"/>
    <cellStyle name="Standard1 5 23" xfId="41671"/>
    <cellStyle name="Standard1 5 23 2" xfId="41672"/>
    <cellStyle name="Standard1 5 24" xfId="41673"/>
    <cellStyle name="Standard1 5 24 2" xfId="41674"/>
    <cellStyle name="Standard1 5 25" xfId="41675"/>
    <cellStyle name="Standard1 5 25 2" xfId="41676"/>
    <cellStyle name="Standard1 5 26" xfId="41677"/>
    <cellStyle name="Standard1 5 26 2" xfId="41678"/>
    <cellStyle name="Standard1 5 27" xfId="41679"/>
    <cellStyle name="Standard1 5 27 2" xfId="41680"/>
    <cellStyle name="Standard1 5 28" xfId="41681"/>
    <cellStyle name="Standard1 5 28 2" xfId="41682"/>
    <cellStyle name="Standard1 5 29" xfId="41683"/>
    <cellStyle name="Standard1 5 29 2" xfId="41684"/>
    <cellStyle name="Standard1 5 3" xfId="4455"/>
    <cellStyle name="Standard1 5 3 2" xfId="41686"/>
    <cellStyle name="Standard1 5 3 2 2" xfId="41687"/>
    <cellStyle name="Standard1 5 3 3" xfId="41688"/>
    <cellStyle name="Standard1 5 3 3 2" xfId="41689"/>
    <cellStyle name="Standard1 5 3 4" xfId="41690"/>
    <cellStyle name="Standard1 5 3 4 2" xfId="41691"/>
    <cellStyle name="Standard1 5 3 5" xfId="41692"/>
    <cellStyle name="Standard1 5 3 5 2" xfId="41693"/>
    <cellStyle name="Standard1 5 3 6" xfId="41694"/>
    <cellStyle name="Standard1 5 3 6 2" xfId="41695"/>
    <cellStyle name="Standard1 5 3 7" xfId="41696"/>
    <cellStyle name="Standard1 5 3 8" xfId="41685"/>
    <cellStyle name="Standard1 5 30" xfId="41697"/>
    <cellStyle name="Standard1 5 30 2" xfId="41698"/>
    <cellStyle name="Standard1 5 31" xfId="41699"/>
    <cellStyle name="Standard1 5 31 2" xfId="41700"/>
    <cellStyle name="Standard1 5 32" xfId="41701"/>
    <cellStyle name="Standard1 5 32 2" xfId="41702"/>
    <cellStyle name="Standard1 5 33" xfId="41703"/>
    <cellStyle name="Standard1 5 33 2" xfId="41704"/>
    <cellStyle name="Standard1 5 34" xfId="41705"/>
    <cellStyle name="Standard1 5 35" xfId="41706"/>
    <cellStyle name="Standard1 5 36" xfId="41707"/>
    <cellStyle name="Standard1 5 37" xfId="41708"/>
    <cellStyle name="Standard1 5 38" xfId="41709"/>
    <cellStyle name="Standard1 5 39" xfId="41630"/>
    <cellStyle name="Standard1 5 4" xfId="41710"/>
    <cellStyle name="Standard1 5 4 2" xfId="41711"/>
    <cellStyle name="Standard1 5 4 2 2" xfId="41712"/>
    <cellStyle name="Standard1 5 4 3" xfId="41713"/>
    <cellStyle name="Standard1 5 4 3 2" xfId="41714"/>
    <cellStyle name="Standard1 5 4 4" xfId="41715"/>
    <cellStyle name="Standard1 5 4 4 2" xfId="41716"/>
    <cellStyle name="Standard1 5 4 5" xfId="41717"/>
    <cellStyle name="Standard1 5 4 5 2" xfId="41718"/>
    <cellStyle name="Standard1 5 4 6" xfId="41719"/>
    <cellStyle name="Standard1 5 4 6 2" xfId="41720"/>
    <cellStyle name="Standard1 5 4 7" xfId="41721"/>
    <cellStyle name="Standard1 5 40" xfId="2885"/>
    <cellStyle name="Standard1 5 5" xfId="41722"/>
    <cellStyle name="Standard1 5 5 2" xfId="41723"/>
    <cellStyle name="Standard1 5 6" xfId="41724"/>
    <cellStyle name="Standard1 5 6 2" xfId="41725"/>
    <cellStyle name="Standard1 5 7" xfId="41726"/>
    <cellStyle name="Standard1 5 7 2" xfId="41727"/>
    <cellStyle name="Standard1 5 8" xfId="41728"/>
    <cellStyle name="Standard1 5 8 2" xfId="41729"/>
    <cellStyle name="Standard1 5 9" xfId="41730"/>
    <cellStyle name="Standard1 5 9 2" xfId="41731"/>
    <cellStyle name="Standard1 6" xfId="4148"/>
    <cellStyle name="Standard1 6 10" xfId="41733"/>
    <cellStyle name="Standard1 6 10 2" xfId="41734"/>
    <cellStyle name="Standard1 6 11" xfId="41735"/>
    <cellStyle name="Standard1 6 11 2" xfId="41736"/>
    <cellStyle name="Standard1 6 12" xfId="41737"/>
    <cellStyle name="Standard1 6 12 2" xfId="41738"/>
    <cellStyle name="Standard1 6 13" xfId="41739"/>
    <cellStyle name="Standard1 6 13 2" xfId="41740"/>
    <cellStyle name="Standard1 6 14" xfId="41741"/>
    <cellStyle name="Standard1 6 14 2" xfId="41742"/>
    <cellStyle name="Standard1 6 15" xfId="41743"/>
    <cellStyle name="Standard1 6 15 2" xfId="41744"/>
    <cellStyle name="Standard1 6 16" xfId="41745"/>
    <cellStyle name="Standard1 6 16 2" xfId="41746"/>
    <cellStyle name="Standard1 6 17" xfId="41747"/>
    <cellStyle name="Standard1 6 17 2" xfId="41748"/>
    <cellStyle name="Standard1 6 18" xfId="41749"/>
    <cellStyle name="Standard1 6 18 2" xfId="41750"/>
    <cellStyle name="Standard1 6 19" xfId="41751"/>
    <cellStyle name="Standard1 6 19 2" xfId="41752"/>
    <cellStyle name="Standard1 6 2" xfId="41753"/>
    <cellStyle name="Standard1 6 2 2" xfId="41754"/>
    <cellStyle name="Standard1 6 2 2 2" xfId="41755"/>
    <cellStyle name="Standard1 6 2 3" xfId="41756"/>
    <cellStyle name="Standard1 6 2 3 2" xfId="41757"/>
    <cellStyle name="Standard1 6 2 4" xfId="41758"/>
    <cellStyle name="Standard1 6 2 4 2" xfId="41759"/>
    <cellStyle name="Standard1 6 2 5" xfId="41760"/>
    <cellStyle name="Standard1 6 2 5 2" xfId="41761"/>
    <cellStyle name="Standard1 6 2 6" xfId="41762"/>
    <cellStyle name="Standard1 6 2 6 2" xfId="41763"/>
    <cellStyle name="Standard1 6 2 7" xfId="41764"/>
    <cellStyle name="Standard1 6 2 7 2" xfId="41765"/>
    <cellStyle name="Standard1 6 2 8" xfId="41766"/>
    <cellStyle name="Standard1 6 20" xfId="41767"/>
    <cellStyle name="Standard1 6 20 2" xfId="41768"/>
    <cellStyle name="Standard1 6 21" xfId="41769"/>
    <cellStyle name="Standard1 6 21 2" xfId="41770"/>
    <cellStyle name="Standard1 6 22" xfId="41771"/>
    <cellStyle name="Standard1 6 22 2" xfId="41772"/>
    <cellStyle name="Standard1 6 23" xfId="41773"/>
    <cellStyle name="Standard1 6 23 2" xfId="41774"/>
    <cellStyle name="Standard1 6 24" xfId="41775"/>
    <cellStyle name="Standard1 6 24 2" xfId="41776"/>
    <cellStyle name="Standard1 6 25" xfId="41777"/>
    <cellStyle name="Standard1 6 25 2" xfId="41778"/>
    <cellStyle name="Standard1 6 26" xfId="41779"/>
    <cellStyle name="Standard1 6 26 2" xfId="41780"/>
    <cellStyle name="Standard1 6 27" xfId="41781"/>
    <cellStyle name="Standard1 6 27 2" xfId="41782"/>
    <cellStyle name="Standard1 6 28" xfId="41783"/>
    <cellStyle name="Standard1 6 28 2" xfId="41784"/>
    <cellStyle name="Standard1 6 29" xfId="41785"/>
    <cellStyle name="Standard1 6 29 2" xfId="41786"/>
    <cellStyle name="Standard1 6 3" xfId="41787"/>
    <cellStyle name="Standard1 6 3 2" xfId="41788"/>
    <cellStyle name="Standard1 6 3 2 2" xfId="41789"/>
    <cellStyle name="Standard1 6 3 3" xfId="41790"/>
    <cellStyle name="Standard1 6 3 3 2" xfId="41791"/>
    <cellStyle name="Standard1 6 3 4" xfId="41792"/>
    <cellStyle name="Standard1 6 3 4 2" xfId="41793"/>
    <cellStyle name="Standard1 6 3 5" xfId="41794"/>
    <cellStyle name="Standard1 6 3 5 2" xfId="41795"/>
    <cellStyle name="Standard1 6 3 6" xfId="41796"/>
    <cellStyle name="Standard1 6 3 6 2" xfId="41797"/>
    <cellStyle name="Standard1 6 3 7" xfId="41798"/>
    <cellStyle name="Standard1 6 30" xfId="41799"/>
    <cellStyle name="Standard1 6 30 2" xfId="41800"/>
    <cellStyle name="Standard1 6 31" xfId="41801"/>
    <cellStyle name="Standard1 6 31 2" xfId="41802"/>
    <cellStyle name="Standard1 6 32" xfId="41803"/>
    <cellStyle name="Standard1 6 32 2" xfId="41804"/>
    <cellStyle name="Standard1 6 33" xfId="41805"/>
    <cellStyle name="Standard1 6 33 2" xfId="41806"/>
    <cellStyle name="Standard1 6 34" xfId="41807"/>
    <cellStyle name="Standard1 6 35" xfId="41808"/>
    <cellStyle name="Standard1 6 36" xfId="41809"/>
    <cellStyle name="Standard1 6 37" xfId="41810"/>
    <cellStyle name="Standard1 6 38" xfId="41811"/>
    <cellStyle name="Standard1 6 39" xfId="41732"/>
    <cellStyle name="Standard1 6 4" xfId="41812"/>
    <cellStyle name="Standard1 6 4 2" xfId="41813"/>
    <cellStyle name="Standard1 6 4 2 2" xfId="41814"/>
    <cellStyle name="Standard1 6 4 3" xfId="41815"/>
    <cellStyle name="Standard1 6 4 3 2" xfId="41816"/>
    <cellStyle name="Standard1 6 4 4" xfId="41817"/>
    <cellStyle name="Standard1 6 4 4 2" xfId="41818"/>
    <cellStyle name="Standard1 6 4 5" xfId="41819"/>
    <cellStyle name="Standard1 6 4 5 2" xfId="41820"/>
    <cellStyle name="Standard1 6 4 6" xfId="41821"/>
    <cellStyle name="Standard1 6 4 6 2" xfId="41822"/>
    <cellStyle name="Standard1 6 4 7" xfId="41823"/>
    <cellStyle name="Standard1 6 5" xfId="41824"/>
    <cellStyle name="Standard1 6 5 2" xfId="41825"/>
    <cellStyle name="Standard1 6 6" xfId="41826"/>
    <cellStyle name="Standard1 6 6 2" xfId="41827"/>
    <cellStyle name="Standard1 6 7" xfId="41828"/>
    <cellStyle name="Standard1 6 7 2" xfId="41829"/>
    <cellStyle name="Standard1 6 8" xfId="41830"/>
    <cellStyle name="Standard1 6 8 2" xfId="41831"/>
    <cellStyle name="Standard1 6 9" xfId="41832"/>
    <cellStyle name="Standard1 6 9 2" xfId="41833"/>
    <cellStyle name="Standard1 7" xfId="41834"/>
    <cellStyle name="Standard1 7 10" xfId="41835"/>
    <cellStyle name="Standard1 7 10 2" xfId="41836"/>
    <cellStyle name="Standard1 7 11" xfId="41837"/>
    <cellStyle name="Standard1 7 11 2" xfId="41838"/>
    <cellStyle name="Standard1 7 12" xfId="41839"/>
    <cellStyle name="Standard1 7 12 2" xfId="41840"/>
    <cellStyle name="Standard1 7 13" xfId="41841"/>
    <cellStyle name="Standard1 7 13 2" xfId="41842"/>
    <cellStyle name="Standard1 7 14" xfId="41843"/>
    <cellStyle name="Standard1 7 14 2" xfId="41844"/>
    <cellStyle name="Standard1 7 15" xfId="41845"/>
    <cellStyle name="Standard1 7 15 2" xfId="41846"/>
    <cellStyle name="Standard1 7 16" xfId="41847"/>
    <cellStyle name="Standard1 7 16 2" xfId="41848"/>
    <cellStyle name="Standard1 7 17" xfId="41849"/>
    <cellStyle name="Standard1 7 17 2" xfId="41850"/>
    <cellStyle name="Standard1 7 18" xfId="41851"/>
    <cellStyle name="Standard1 7 18 2" xfId="41852"/>
    <cellStyle name="Standard1 7 19" xfId="41853"/>
    <cellStyle name="Standard1 7 19 2" xfId="41854"/>
    <cellStyle name="Standard1 7 2" xfId="41855"/>
    <cellStyle name="Standard1 7 2 2" xfId="41856"/>
    <cellStyle name="Standard1 7 2 2 2" xfId="41857"/>
    <cellStyle name="Standard1 7 2 3" xfId="41858"/>
    <cellStyle name="Standard1 7 2 3 2" xfId="41859"/>
    <cellStyle name="Standard1 7 2 4" xfId="41860"/>
    <cellStyle name="Standard1 7 2 4 2" xfId="41861"/>
    <cellStyle name="Standard1 7 2 5" xfId="41862"/>
    <cellStyle name="Standard1 7 2 5 2" xfId="41863"/>
    <cellStyle name="Standard1 7 2 6" xfId="41864"/>
    <cellStyle name="Standard1 7 2 6 2" xfId="41865"/>
    <cellStyle name="Standard1 7 2 7" xfId="41866"/>
    <cellStyle name="Standard1 7 20" xfId="41867"/>
    <cellStyle name="Standard1 7 20 2" xfId="41868"/>
    <cellStyle name="Standard1 7 21" xfId="41869"/>
    <cellStyle name="Standard1 7 21 2" xfId="41870"/>
    <cellStyle name="Standard1 7 22" xfId="41871"/>
    <cellStyle name="Standard1 7 22 2" xfId="41872"/>
    <cellStyle name="Standard1 7 23" xfId="41873"/>
    <cellStyle name="Standard1 7 23 2" xfId="41874"/>
    <cellStyle name="Standard1 7 24" xfId="41875"/>
    <cellStyle name="Standard1 7 24 2" xfId="41876"/>
    <cellStyle name="Standard1 7 25" xfId="41877"/>
    <cellStyle name="Standard1 7 25 2" xfId="41878"/>
    <cellStyle name="Standard1 7 26" xfId="41879"/>
    <cellStyle name="Standard1 7 26 2" xfId="41880"/>
    <cellStyle name="Standard1 7 27" xfId="41881"/>
    <cellStyle name="Standard1 7 27 2" xfId="41882"/>
    <cellStyle name="Standard1 7 28" xfId="41883"/>
    <cellStyle name="Standard1 7 28 2" xfId="41884"/>
    <cellStyle name="Standard1 7 29" xfId="41885"/>
    <cellStyle name="Standard1 7 29 2" xfId="41886"/>
    <cellStyle name="Standard1 7 3" xfId="41887"/>
    <cellStyle name="Standard1 7 3 2" xfId="41888"/>
    <cellStyle name="Standard1 7 3 2 2" xfId="41889"/>
    <cellStyle name="Standard1 7 3 3" xfId="41890"/>
    <cellStyle name="Standard1 7 3 3 2" xfId="41891"/>
    <cellStyle name="Standard1 7 3 4" xfId="41892"/>
    <cellStyle name="Standard1 7 3 4 2" xfId="41893"/>
    <cellStyle name="Standard1 7 3 5" xfId="41894"/>
    <cellStyle name="Standard1 7 3 5 2" xfId="41895"/>
    <cellStyle name="Standard1 7 3 6" xfId="41896"/>
    <cellStyle name="Standard1 7 3 6 2" xfId="41897"/>
    <cellStyle name="Standard1 7 3 7" xfId="41898"/>
    <cellStyle name="Standard1 7 30" xfId="41899"/>
    <cellStyle name="Standard1 7 30 2" xfId="41900"/>
    <cellStyle name="Standard1 7 31" xfId="41901"/>
    <cellStyle name="Standard1 7 31 2" xfId="41902"/>
    <cellStyle name="Standard1 7 32" xfId="41903"/>
    <cellStyle name="Standard1 7 32 2" xfId="41904"/>
    <cellStyle name="Standard1 7 33" xfId="41905"/>
    <cellStyle name="Standard1 7 34" xfId="41906"/>
    <cellStyle name="Standard1 7 35" xfId="41907"/>
    <cellStyle name="Standard1 7 36" xfId="41908"/>
    <cellStyle name="Standard1 7 37" xfId="41909"/>
    <cellStyle name="Standard1 7 4" xfId="41910"/>
    <cellStyle name="Standard1 7 4 2" xfId="41911"/>
    <cellStyle name="Standard1 7 5" xfId="41912"/>
    <cellStyle name="Standard1 7 5 2" xfId="41913"/>
    <cellStyle name="Standard1 7 6" xfId="41914"/>
    <cellStyle name="Standard1 7 6 2" xfId="41915"/>
    <cellStyle name="Standard1 7 7" xfId="41916"/>
    <cellStyle name="Standard1 7 7 2" xfId="41917"/>
    <cellStyle name="Standard1 7 8" xfId="41918"/>
    <cellStyle name="Standard1 7 8 2" xfId="41919"/>
    <cellStyle name="Standard1 7 9" xfId="41920"/>
    <cellStyle name="Standard1 7 9 2" xfId="41921"/>
    <cellStyle name="Standard1 8" xfId="41922"/>
    <cellStyle name="Standard1 8 10" xfId="41923"/>
    <cellStyle name="Standard1 8 10 2" xfId="41924"/>
    <cellStyle name="Standard1 8 11" xfId="41925"/>
    <cellStyle name="Standard1 8 11 2" xfId="41926"/>
    <cellStyle name="Standard1 8 12" xfId="41927"/>
    <cellStyle name="Standard1 8 12 2" xfId="41928"/>
    <cellStyle name="Standard1 8 13" xfId="41929"/>
    <cellStyle name="Standard1 8 13 2" xfId="41930"/>
    <cellStyle name="Standard1 8 14" xfId="41931"/>
    <cellStyle name="Standard1 8 14 2" xfId="41932"/>
    <cellStyle name="Standard1 8 15" xfId="41933"/>
    <cellStyle name="Standard1 8 15 2" xfId="41934"/>
    <cellStyle name="Standard1 8 16" xfId="41935"/>
    <cellStyle name="Standard1 8 16 2" xfId="41936"/>
    <cellStyle name="Standard1 8 17" xfId="41937"/>
    <cellStyle name="Standard1 8 17 2" xfId="41938"/>
    <cellStyle name="Standard1 8 18" xfId="41939"/>
    <cellStyle name="Standard1 8 18 2" xfId="41940"/>
    <cellStyle name="Standard1 8 19" xfId="41941"/>
    <cellStyle name="Standard1 8 19 2" xfId="41942"/>
    <cellStyle name="Standard1 8 2" xfId="41943"/>
    <cellStyle name="Standard1 8 2 2" xfId="41944"/>
    <cellStyle name="Standard1 8 2 2 2" xfId="41945"/>
    <cellStyle name="Standard1 8 2 3" xfId="41946"/>
    <cellStyle name="Standard1 8 2 3 2" xfId="41947"/>
    <cellStyle name="Standard1 8 2 4" xfId="41948"/>
    <cellStyle name="Standard1 8 2 4 2" xfId="41949"/>
    <cellStyle name="Standard1 8 2 5" xfId="41950"/>
    <cellStyle name="Standard1 8 2 5 2" xfId="41951"/>
    <cellStyle name="Standard1 8 2 6" xfId="41952"/>
    <cellStyle name="Standard1 8 2 6 2" xfId="41953"/>
    <cellStyle name="Standard1 8 2 7" xfId="41954"/>
    <cellStyle name="Standard1 8 20" xfId="41955"/>
    <cellStyle name="Standard1 8 20 2" xfId="41956"/>
    <cellStyle name="Standard1 8 21" xfId="41957"/>
    <cellStyle name="Standard1 8 21 2" xfId="41958"/>
    <cellStyle name="Standard1 8 22" xfId="41959"/>
    <cellStyle name="Standard1 8 22 2" xfId="41960"/>
    <cellStyle name="Standard1 8 23" xfId="41961"/>
    <cellStyle name="Standard1 8 23 2" xfId="41962"/>
    <cellStyle name="Standard1 8 24" xfId="41963"/>
    <cellStyle name="Standard1 8 24 2" xfId="41964"/>
    <cellStyle name="Standard1 8 25" xfId="41965"/>
    <cellStyle name="Standard1 8 25 2" xfId="41966"/>
    <cellStyle name="Standard1 8 26" xfId="41967"/>
    <cellStyle name="Standard1 8 26 2" xfId="41968"/>
    <cellStyle name="Standard1 8 27" xfId="41969"/>
    <cellStyle name="Standard1 8 27 2" xfId="41970"/>
    <cellStyle name="Standard1 8 28" xfId="41971"/>
    <cellStyle name="Standard1 8 28 2" xfId="41972"/>
    <cellStyle name="Standard1 8 29" xfId="41973"/>
    <cellStyle name="Standard1 8 29 2" xfId="41974"/>
    <cellStyle name="Standard1 8 3" xfId="41975"/>
    <cellStyle name="Standard1 8 3 2" xfId="41976"/>
    <cellStyle name="Standard1 8 3 2 2" xfId="41977"/>
    <cellStyle name="Standard1 8 3 3" xfId="41978"/>
    <cellStyle name="Standard1 8 3 3 2" xfId="41979"/>
    <cellStyle name="Standard1 8 3 4" xfId="41980"/>
    <cellStyle name="Standard1 8 3 4 2" xfId="41981"/>
    <cellStyle name="Standard1 8 3 5" xfId="41982"/>
    <cellStyle name="Standard1 8 3 5 2" xfId="41983"/>
    <cellStyle name="Standard1 8 3 6" xfId="41984"/>
    <cellStyle name="Standard1 8 3 6 2" xfId="41985"/>
    <cellStyle name="Standard1 8 3 7" xfId="41986"/>
    <cellStyle name="Standard1 8 30" xfId="41987"/>
    <cellStyle name="Standard1 8 30 2" xfId="41988"/>
    <cellStyle name="Standard1 8 31" xfId="41989"/>
    <cellStyle name="Standard1 8 31 2" xfId="41990"/>
    <cellStyle name="Standard1 8 32" xfId="41991"/>
    <cellStyle name="Standard1 8 32 2" xfId="41992"/>
    <cellStyle name="Standard1 8 33" xfId="41993"/>
    <cellStyle name="Standard1 8 34" xfId="41994"/>
    <cellStyle name="Standard1 8 35" xfId="41995"/>
    <cellStyle name="Standard1 8 36" xfId="41996"/>
    <cellStyle name="Standard1 8 37" xfId="41997"/>
    <cellStyle name="Standard1 8 4" xfId="41998"/>
    <cellStyle name="Standard1 8 4 2" xfId="41999"/>
    <cellStyle name="Standard1 8 5" xfId="42000"/>
    <cellStyle name="Standard1 8 5 2" xfId="42001"/>
    <cellStyle name="Standard1 8 6" xfId="42002"/>
    <cellStyle name="Standard1 8 6 2" xfId="42003"/>
    <cellStyle name="Standard1 8 7" xfId="42004"/>
    <cellStyle name="Standard1 8 7 2" xfId="42005"/>
    <cellStyle name="Standard1 8 8" xfId="42006"/>
    <cellStyle name="Standard1 8 8 2" xfId="42007"/>
    <cellStyle name="Standard1 8 9" xfId="42008"/>
    <cellStyle name="Standard1 8 9 2" xfId="42009"/>
    <cellStyle name="Standard1 9" xfId="42010"/>
    <cellStyle name="Standard1 9 10" xfId="42011"/>
    <cellStyle name="Standard1 9 10 2" xfId="42012"/>
    <cellStyle name="Standard1 9 11" xfId="42013"/>
    <cellStyle name="Standard1 9 11 2" xfId="42014"/>
    <cellStyle name="Standard1 9 12" xfId="42015"/>
    <cellStyle name="Standard1 9 12 2" xfId="42016"/>
    <cellStyle name="Standard1 9 13" xfId="42017"/>
    <cellStyle name="Standard1 9 13 2" xfId="42018"/>
    <cellStyle name="Standard1 9 14" xfId="42019"/>
    <cellStyle name="Standard1 9 14 2" xfId="42020"/>
    <cellStyle name="Standard1 9 15" xfId="42021"/>
    <cellStyle name="Standard1 9 15 2" xfId="42022"/>
    <cellStyle name="Standard1 9 16" xfId="42023"/>
    <cellStyle name="Standard1 9 16 2" xfId="42024"/>
    <cellStyle name="Standard1 9 17" xfId="42025"/>
    <cellStyle name="Standard1 9 17 2" xfId="42026"/>
    <cellStyle name="Standard1 9 18" xfId="42027"/>
    <cellStyle name="Standard1 9 18 2" xfId="42028"/>
    <cellStyle name="Standard1 9 19" xfId="42029"/>
    <cellStyle name="Standard1 9 19 2" xfId="42030"/>
    <cellStyle name="Standard1 9 2" xfId="42031"/>
    <cellStyle name="Standard1 9 2 2" xfId="42032"/>
    <cellStyle name="Standard1 9 2 2 2" xfId="42033"/>
    <cellStyle name="Standard1 9 2 3" xfId="42034"/>
    <cellStyle name="Standard1 9 2 3 2" xfId="42035"/>
    <cellStyle name="Standard1 9 2 4" xfId="42036"/>
    <cellStyle name="Standard1 9 2 4 2" xfId="42037"/>
    <cellStyle name="Standard1 9 2 5" xfId="42038"/>
    <cellStyle name="Standard1 9 2 5 2" xfId="42039"/>
    <cellStyle name="Standard1 9 2 6" xfId="42040"/>
    <cellStyle name="Standard1 9 2 6 2" xfId="42041"/>
    <cellStyle name="Standard1 9 2 7" xfId="42042"/>
    <cellStyle name="Standard1 9 20" xfId="42043"/>
    <cellStyle name="Standard1 9 20 2" xfId="42044"/>
    <cellStyle name="Standard1 9 21" xfId="42045"/>
    <cellStyle name="Standard1 9 21 2" xfId="42046"/>
    <cellStyle name="Standard1 9 22" xfId="42047"/>
    <cellStyle name="Standard1 9 22 2" xfId="42048"/>
    <cellStyle name="Standard1 9 23" xfId="42049"/>
    <cellStyle name="Standard1 9 23 2" xfId="42050"/>
    <cellStyle name="Standard1 9 24" xfId="42051"/>
    <cellStyle name="Standard1 9 24 2" xfId="42052"/>
    <cellStyle name="Standard1 9 25" xfId="42053"/>
    <cellStyle name="Standard1 9 25 2" xfId="42054"/>
    <cellStyle name="Standard1 9 26" xfId="42055"/>
    <cellStyle name="Standard1 9 26 2" xfId="42056"/>
    <cellStyle name="Standard1 9 27" xfId="42057"/>
    <cellStyle name="Standard1 9 27 2" xfId="42058"/>
    <cellStyle name="Standard1 9 28" xfId="42059"/>
    <cellStyle name="Standard1 9 28 2" xfId="42060"/>
    <cellStyle name="Standard1 9 29" xfId="42061"/>
    <cellStyle name="Standard1 9 29 2" xfId="42062"/>
    <cellStyle name="Standard1 9 3" xfId="42063"/>
    <cellStyle name="Standard1 9 3 2" xfId="42064"/>
    <cellStyle name="Standard1 9 3 2 2" xfId="42065"/>
    <cellStyle name="Standard1 9 3 3" xfId="42066"/>
    <cellStyle name="Standard1 9 3 3 2" xfId="42067"/>
    <cellStyle name="Standard1 9 3 4" xfId="42068"/>
    <cellStyle name="Standard1 9 3 4 2" xfId="42069"/>
    <cellStyle name="Standard1 9 3 5" xfId="42070"/>
    <cellStyle name="Standard1 9 3 5 2" xfId="42071"/>
    <cellStyle name="Standard1 9 3 6" xfId="42072"/>
    <cellStyle name="Standard1 9 3 6 2" xfId="42073"/>
    <cellStyle name="Standard1 9 3 7" xfId="42074"/>
    <cellStyle name="Standard1 9 30" xfId="42075"/>
    <cellStyle name="Standard1 9 30 2" xfId="42076"/>
    <cellStyle name="Standard1 9 31" xfId="42077"/>
    <cellStyle name="Standard1 9 31 2" xfId="42078"/>
    <cellStyle name="Standard1 9 32" xfId="42079"/>
    <cellStyle name="Standard1 9 32 2" xfId="42080"/>
    <cellStyle name="Standard1 9 33" xfId="42081"/>
    <cellStyle name="Standard1 9 34" xfId="42082"/>
    <cellStyle name="Standard1 9 35" xfId="42083"/>
    <cellStyle name="Standard1 9 36" xfId="42084"/>
    <cellStyle name="Standard1 9 37" xfId="42085"/>
    <cellStyle name="Standard1 9 4" xfId="42086"/>
    <cellStyle name="Standard1 9 4 2" xfId="42087"/>
    <cellStyle name="Standard1 9 5" xfId="42088"/>
    <cellStyle name="Standard1 9 5 2" xfId="42089"/>
    <cellStyle name="Standard1 9 6" xfId="42090"/>
    <cellStyle name="Standard1 9 6 2" xfId="42091"/>
    <cellStyle name="Standard1 9 7" xfId="42092"/>
    <cellStyle name="Standard1 9 7 2" xfId="42093"/>
    <cellStyle name="Standard1 9 8" xfId="42094"/>
    <cellStyle name="Standard1 9 8 2" xfId="42095"/>
    <cellStyle name="Standard1 9 9" xfId="42096"/>
    <cellStyle name="Standard1 9 9 2" xfId="42097"/>
    <cellStyle name="Stil 1" xfId="42098"/>
    <cellStyle name="Title" xfId="65"/>
    <cellStyle name="Total" xfId="66"/>
    <cellStyle name="Total 10" xfId="42100"/>
    <cellStyle name="Total 10 2" xfId="42101"/>
    <cellStyle name="Total 11" xfId="42102"/>
    <cellStyle name="Total 11 2" xfId="42103"/>
    <cellStyle name="Total 12" xfId="42104"/>
    <cellStyle name="Total 12 2" xfId="42105"/>
    <cellStyle name="Total 13" xfId="42106"/>
    <cellStyle name="Total 13 2" xfId="42107"/>
    <cellStyle name="Total 14" xfId="42108"/>
    <cellStyle name="Total 14 2" xfId="42109"/>
    <cellStyle name="Total 15" xfId="42110"/>
    <cellStyle name="Total 15 2" xfId="42111"/>
    <cellStyle name="Total 16" xfId="42112"/>
    <cellStyle name="Total 16 2" xfId="42113"/>
    <cellStyle name="Total 17" xfId="42114"/>
    <cellStyle name="Total 17 2" xfId="42115"/>
    <cellStyle name="Total 18" xfId="42116"/>
    <cellStyle name="Total 18 2" xfId="42117"/>
    <cellStyle name="Total 19" xfId="42118"/>
    <cellStyle name="Total 19 2" xfId="42119"/>
    <cellStyle name="Total 2" xfId="132"/>
    <cellStyle name="Total 2 10" xfId="1340"/>
    <cellStyle name="Total 2 10 10" xfId="42122"/>
    <cellStyle name="Total 2 10 10 2" xfId="42123"/>
    <cellStyle name="Total 2 10 11" xfId="42124"/>
    <cellStyle name="Total 2 10 11 2" xfId="42125"/>
    <cellStyle name="Total 2 10 12" xfId="42126"/>
    <cellStyle name="Total 2 10 12 2" xfId="42127"/>
    <cellStyle name="Total 2 10 13" xfId="42128"/>
    <cellStyle name="Total 2 10 13 2" xfId="42129"/>
    <cellStyle name="Total 2 10 14" xfId="42130"/>
    <cellStyle name="Total 2 10 14 2" xfId="42131"/>
    <cellStyle name="Total 2 10 15" xfId="42132"/>
    <cellStyle name="Total 2 10 15 2" xfId="42133"/>
    <cellStyle name="Total 2 10 16" xfId="42134"/>
    <cellStyle name="Total 2 10 16 2" xfId="42135"/>
    <cellStyle name="Total 2 10 17" xfId="42136"/>
    <cellStyle name="Total 2 10 17 2" xfId="42137"/>
    <cellStyle name="Total 2 10 18" xfId="42138"/>
    <cellStyle name="Total 2 10 18 2" xfId="42139"/>
    <cellStyle name="Total 2 10 19" xfId="42140"/>
    <cellStyle name="Total 2 10 19 2" xfId="42141"/>
    <cellStyle name="Total 2 10 2" xfId="2410"/>
    <cellStyle name="Total 2 10 2 2" xfId="42143"/>
    <cellStyle name="Total 2 10 2 2 2" xfId="42144"/>
    <cellStyle name="Total 2 10 2 3" xfId="42145"/>
    <cellStyle name="Total 2 10 2 3 2" xfId="42146"/>
    <cellStyle name="Total 2 10 2 4" xfId="42147"/>
    <cellStyle name="Total 2 10 2 4 2" xfId="42148"/>
    <cellStyle name="Total 2 10 2 5" xfId="42149"/>
    <cellStyle name="Total 2 10 2 5 2" xfId="42150"/>
    <cellStyle name="Total 2 10 2 6" xfId="42151"/>
    <cellStyle name="Total 2 10 2 6 2" xfId="42152"/>
    <cellStyle name="Total 2 10 2 7" xfId="42153"/>
    <cellStyle name="Total 2 10 2 8" xfId="42142"/>
    <cellStyle name="Total 2 10 20" xfId="42154"/>
    <cellStyle name="Total 2 10 20 2" xfId="42155"/>
    <cellStyle name="Total 2 10 21" xfId="42156"/>
    <cellStyle name="Total 2 10 21 2" xfId="42157"/>
    <cellStyle name="Total 2 10 22" xfId="42158"/>
    <cellStyle name="Total 2 10 22 2" xfId="42159"/>
    <cellStyle name="Total 2 10 23" xfId="42160"/>
    <cellStyle name="Total 2 10 23 2" xfId="42161"/>
    <cellStyle name="Total 2 10 24" xfId="42162"/>
    <cellStyle name="Total 2 10 24 2" xfId="42163"/>
    <cellStyle name="Total 2 10 25" xfId="42164"/>
    <cellStyle name="Total 2 10 25 2" xfId="42165"/>
    <cellStyle name="Total 2 10 26" xfId="42166"/>
    <cellStyle name="Total 2 10 26 2" xfId="42167"/>
    <cellStyle name="Total 2 10 27" xfId="42168"/>
    <cellStyle name="Total 2 10 27 2" xfId="42169"/>
    <cellStyle name="Total 2 10 28" xfId="42170"/>
    <cellStyle name="Total 2 10 28 2" xfId="42171"/>
    <cellStyle name="Total 2 10 29" xfId="42172"/>
    <cellStyle name="Total 2 10 29 2" xfId="42173"/>
    <cellStyle name="Total 2 10 3" xfId="42174"/>
    <cellStyle name="Total 2 10 3 2" xfId="42175"/>
    <cellStyle name="Total 2 10 3 2 2" xfId="42176"/>
    <cellStyle name="Total 2 10 3 3" xfId="42177"/>
    <cellStyle name="Total 2 10 3 3 2" xfId="42178"/>
    <cellStyle name="Total 2 10 3 4" xfId="42179"/>
    <cellStyle name="Total 2 10 3 4 2" xfId="42180"/>
    <cellStyle name="Total 2 10 3 5" xfId="42181"/>
    <cellStyle name="Total 2 10 3 5 2" xfId="42182"/>
    <cellStyle name="Total 2 10 3 6" xfId="42183"/>
    <cellStyle name="Total 2 10 3 6 2" xfId="42184"/>
    <cellStyle name="Total 2 10 3 7" xfId="42185"/>
    <cellStyle name="Total 2 10 30" xfId="42186"/>
    <cellStyle name="Total 2 10 30 2" xfId="42187"/>
    <cellStyle name="Total 2 10 31" xfId="42188"/>
    <cellStyle name="Total 2 10 31 2" xfId="42189"/>
    <cellStyle name="Total 2 10 32" xfId="42190"/>
    <cellStyle name="Total 2 10 32 2" xfId="42191"/>
    <cellStyle name="Total 2 10 33" xfId="42192"/>
    <cellStyle name="Total 2 10 34" xfId="42193"/>
    <cellStyle name="Total 2 10 35" xfId="42194"/>
    <cellStyle name="Total 2 10 36" xfId="42195"/>
    <cellStyle name="Total 2 10 37" xfId="42196"/>
    <cellStyle name="Total 2 10 38" xfId="42121"/>
    <cellStyle name="Total 2 10 39" xfId="3856"/>
    <cellStyle name="Total 2 10 4" xfId="42197"/>
    <cellStyle name="Total 2 10 4 2" xfId="42198"/>
    <cellStyle name="Total 2 10 5" xfId="42199"/>
    <cellStyle name="Total 2 10 5 2" xfId="42200"/>
    <cellStyle name="Total 2 10 6" xfId="42201"/>
    <cellStyle name="Total 2 10 6 2" xfId="42202"/>
    <cellStyle name="Total 2 10 7" xfId="42203"/>
    <cellStyle name="Total 2 10 7 2" xfId="42204"/>
    <cellStyle name="Total 2 10 8" xfId="42205"/>
    <cellStyle name="Total 2 10 8 2" xfId="42206"/>
    <cellStyle name="Total 2 10 9" xfId="42207"/>
    <cellStyle name="Total 2 10 9 2" xfId="42208"/>
    <cellStyle name="Total 2 11" xfId="1341"/>
    <cellStyle name="Total 2 11 10" xfId="3857"/>
    <cellStyle name="Total 2 11 2" xfId="2411"/>
    <cellStyle name="Total 2 11 2 2" xfId="42211"/>
    <cellStyle name="Total 2 11 2 3" xfId="42210"/>
    <cellStyle name="Total 2 11 3" xfId="42212"/>
    <cellStyle name="Total 2 11 3 2" xfId="42213"/>
    <cellStyle name="Total 2 11 4" xfId="42214"/>
    <cellStyle name="Total 2 11 4 2" xfId="42215"/>
    <cellStyle name="Total 2 11 5" xfId="42216"/>
    <cellStyle name="Total 2 11 5 2" xfId="42217"/>
    <cellStyle name="Total 2 11 6" xfId="42218"/>
    <cellStyle name="Total 2 11 6 2" xfId="42219"/>
    <cellStyle name="Total 2 11 7" xfId="42220"/>
    <cellStyle name="Total 2 11 7 2" xfId="42221"/>
    <cellStyle name="Total 2 11 8" xfId="42222"/>
    <cellStyle name="Total 2 11 9" xfId="42209"/>
    <cellStyle name="Total 2 12" xfId="4228"/>
    <cellStyle name="Total 2 12 2" xfId="42224"/>
    <cellStyle name="Total 2 12 2 2" xfId="42225"/>
    <cellStyle name="Total 2 12 3" xfId="42226"/>
    <cellStyle name="Total 2 12 3 2" xfId="42227"/>
    <cellStyle name="Total 2 12 4" xfId="42228"/>
    <cellStyle name="Total 2 12 4 2" xfId="42229"/>
    <cellStyle name="Total 2 12 5" xfId="42230"/>
    <cellStyle name="Total 2 12 5 2" xfId="42231"/>
    <cellStyle name="Total 2 12 6" xfId="42232"/>
    <cellStyle name="Total 2 12 6 2" xfId="42233"/>
    <cellStyle name="Total 2 12 7" xfId="42234"/>
    <cellStyle name="Total 2 12 8" xfId="42223"/>
    <cellStyle name="Total 2 13" xfId="42235"/>
    <cellStyle name="Total 2 13 2" xfId="42236"/>
    <cellStyle name="Total 2 13 2 2" xfId="42237"/>
    <cellStyle name="Total 2 13 3" xfId="42238"/>
    <cellStyle name="Total 2 13 3 2" xfId="42239"/>
    <cellStyle name="Total 2 13 4" xfId="42240"/>
    <cellStyle name="Total 2 13 4 2" xfId="42241"/>
    <cellStyle name="Total 2 13 5" xfId="42242"/>
    <cellStyle name="Total 2 13 5 2" xfId="42243"/>
    <cellStyle name="Total 2 13 6" xfId="42244"/>
    <cellStyle name="Total 2 13 6 2" xfId="42245"/>
    <cellStyle name="Total 2 13 7" xfId="42246"/>
    <cellStyle name="Total 2 14" xfId="42247"/>
    <cellStyle name="Total 2 14 2" xfId="42248"/>
    <cellStyle name="Total 2 15" xfId="42249"/>
    <cellStyle name="Total 2 15 2" xfId="42250"/>
    <cellStyle name="Total 2 16" xfId="42251"/>
    <cellStyle name="Total 2 16 2" xfId="42252"/>
    <cellStyle name="Total 2 17" xfId="42253"/>
    <cellStyle name="Total 2 17 2" xfId="42254"/>
    <cellStyle name="Total 2 18" xfId="42255"/>
    <cellStyle name="Total 2 18 2" xfId="42256"/>
    <cellStyle name="Total 2 19" xfId="42257"/>
    <cellStyle name="Total 2 19 2" xfId="42258"/>
    <cellStyle name="Total 2 2" xfId="228"/>
    <cellStyle name="Total 2 2 10" xfId="4353"/>
    <cellStyle name="Total 2 2 10 2" xfId="42261"/>
    <cellStyle name="Total 2 2 10 3" xfId="42260"/>
    <cellStyle name="Total 2 2 11" xfId="42262"/>
    <cellStyle name="Total 2 2 11 2" xfId="42263"/>
    <cellStyle name="Total 2 2 12" xfId="42264"/>
    <cellStyle name="Total 2 2 12 2" xfId="42265"/>
    <cellStyle name="Total 2 2 13" xfId="42266"/>
    <cellStyle name="Total 2 2 13 2" xfId="42267"/>
    <cellStyle name="Total 2 2 14" xfId="42268"/>
    <cellStyle name="Total 2 2 14 2" xfId="42269"/>
    <cellStyle name="Total 2 2 15" xfId="42270"/>
    <cellStyle name="Total 2 2 15 2" xfId="42271"/>
    <cellStyle name="Total 2 2 16" xfId="42272"/>
    <cellStyle name="Total 2 2 16 2" xfId="42273"/>
    <cellStyle name="Total 2 2 17" xfId="42274"/>
    <cellStyle name="Total 2 2 17 2" xfId="42275"/>
    <cellStyle name="Total 2 2 18" xfId="42276"/>
    <cellStyle name="Total 2 2 18 2" xfId="42277"/>
    <cellStyle name="Total 2 2 19" xfId="42278"/>
    <cellStyle name="Total 2 2 19 2" xfId="42279"/>
    <cellStyle name="Total 2 2 2" xfId="344"/>
    <cellStyle name="Total 2 2 2 10" xfId="2868"/>
    <cellStyle name="Total 2 2 2 2" xfId="534"/>
    <cellStyle name="Total 2 2 2 2 2" xfId="1342"/>
    <cellStyle name="Total 2 2 2 2 2 2" xfId="2412"/>
    <cellStyle name="Total 2 2 2 2 2 3" xfId="42282"/>
    <cellStyle name="Total 2 2 2 2 2 4" xfId="3858"/>
    <cellStyle name="Total 2 2 2 2 3" xfId="1659"/>
    <cellStyle name="Total 2 2 2 2 4" xfId="42281"/>
    <cellStyle name="Total 2 2 2 2 5" xfId="3051"/>
    <cellStyle name="Total 2 2 2 3" xfId="1343"/>
    <cellStyle name="Total 2 2 2 3 2" xfId="2413"/>
    <cellStyle name="Total 2 2 2 3 2 2" xfId="42284"/>
    <cellStyle name="Total 2 2 2 3 3" xfId="42283"/>
    <cellStyle name="Total 2 2 2 3 4" xfId="3859"/>
    <cellStyle name="Total 2 2 2 4" xfId="1344"/>
    <cellStyle name="Total 2 2 2 4 2" xfId="2414"/>
    <cellStyle name="Total 2 2 2 4 2 2" xfId="42286"/>
    <cellStyle name="Total 2 2 2 4 3" xfId="42285"/>
    <cellStyle name="Total 2 2 2 4 4" xfId="3860"/>
    <cellStyle name="Total 2 2 2 5" xfId="1345"/>
    <cellStyle name="Total 2 2 2 5 2" xfId="2415"/>
    <cellStyle name="Total 2 2 2 5 2 2" xfId="42288"/>
    <cellStyle name="Total 2 2 2 5 3" xfId="42287"/>
    <cellStyle name="Total 2 2 2 5 4" xfId="3861"/>
    <cellStyle name="Total 2 2 2 6" xfId="735"/>
    <cellStyle name="Total 2 2 2 6 2" xfId="1853"/>
    <cellStyle name="Total 2 2 2 6 2 2" xfId="42290"/>
    <cellStyle name="Total 2 2 2 6 3" xfId="42289"/>
    <cellStyle name="Total 2 2 2 6 4" xfId="3252"/>
    <cellStyle name="Total 2 2 2 7" xfId="1536"/>
    <cellStyle name="Total 2 2 2 7 2" xfId="42292"/>
    <cellStyle name="Total 2 2 2 7 3" xfId="42291"/>
    <cellStyle name="Total 2 2 2 8" xfId="42293"/>
    <cellStyle name="Total 2 2 2 9" xfId="42280"/>
    <cellStyle name="Total 2 2 20" xfId="42294"/>
    <cellStyle name="Total 2 2 20 2" xfId="42295"/>
    <cellStyle name="Total 2 2 21" xfId="42296"/>
    <cellStyle name="Total 2 2 21 2" xfId="42297"/>
    <cellStyle name="Total 2 2 22" xfId="42298"/>
    <cellStyle name="Total 2 2 22 2" xfId="42299"/>
    <cellStyle name="Total 2 2 23" xfId="42300"/>
    <cellStyle name="Total 2 2 23 2" xfId="42301"/>
    <cellStyle name="Total 2 2 24" xfId="42302"/>
    <cellStyle name="Total 2 2 24 2" xfId="42303"/>
    <cellStyle name="Total 2 2 25" xfId="42304"/>
    <cellStyle name="Total 2 2 25 2" xfId="42305"/>
    <cellStyle name="Total 2 2 26" xfId="42306"/>
    <cellStyle name="Total 2 2 26 2" xfId="42307"/>
    <cellStyle name="Total 2 2 27" xfId="42308"/>
    <cellStyle name="Total 2 2 27 2" xfId="42309"/>
    <cellStyle name="Total 2 2 28" xfId="42310"/>
    <cellStyle name="Total 2 2 28 2" xfId="42311"/>
    <cellStyle name="Total 2 2 29" xfId="42312"/>
    <cellStyle name="Total 2 2 29 2" xfId="42313"/>
    <cellStyle name="Total 2 2 3" xfId="430"/>
    <cellStyle name="Total 2 2 3 2" xfId="616"/>
    <cellStyle name="Total 2 2 3 2 2" xfId="1734"/>
    <cellStyle name="Total 2 2 3 2 2 2" xfId="42316"/>
    <cellStyle name="Total 2 2 3 2 3" xfId="42315"/>
    <cellStyle name="Total 2 2 3 2 4" xfId="3133"/>
    <cellStyle name="Total 2 2 3 3" xfId="1346"/>
    <cellStyle name="Total 2 2 3 3 2" xfId="2416"/>
    <cellStyle name="Total 2 2 3 3 2 2" xfId="42318"/>
    <cellStyle name="Total 2 2 3 3 3" xfId="42317"/>
    <cellStyle name="Total 2 2 3 3 4" xfId="3862"/>
    <cellStyle name="Total 2 2 3 4" xfId="1347"/>
    <cellStyle name="Total 2 2 3 4 2" xfId="2417"/>
    <cellStyle name="Total 2 2 3 4 2 2" xfId="42320"/>
    <cellStyle name="Total 2 2 3 4 3" xfId="42319"/>
    <cellStyle name="Total 2 2 3 4 4" xfId="3863"/>
    <cellStyle name="Total 2 2 3 5" xfId="1348"/>
    <cellStyle name="Total 2 2 3 5 2" xfId="2418"/>
    <cellStyle name="Total 2 2 3 5 2 2" xfId="42322"/>
    <cellStyle name="Total 2 2 3 5 3" xfId="42321"/>
    <cellStyle name="Total 2 2 3 5 4" xfId="3864"/>
    <cellStyle name="Total 2 2 3 6" xfId="802"/>
    <cellStyle name="Total 2 2 3 6 2" xfId="4607"/>
    <cellStyle name="Total 2 2 3 6 2 2" xfId="42324"/>
    <cellStyle name="Total 2 2 3 6 3" xfId="42323"/>
    <cellStyle name="Total 2 2 3 6 4" xfId="3319"/>
    <cellStyle name="Total 2 2 3 7" xfId="4502"/>
    <cellStyle name="Total 2 2 3 7 2" xfId="42325"/>
    <cellStyle name="Total 2 2 3 8" xfId="42314"/>
    <cellStyle name="Total 2 2 3 9" xfId="2950"/>
    <cellStyle name="Total 2 2 30" xfId="42326"/>
    <cellStyle name="Total 2 2 30 2" xfId="42327"/>
    <cellStyle name="Total 2 2 31" xfId="42328"/>
    <cellStyle name="Total 2 2 31 2" xfId="42329"/>
    <cellStyle name="Total 2 2 32" xfId="42330"/>
    <cellStyle name="Total 2 2 32 2" xfId="42331"/>
    <cellStyle name="Total 2 2 33" xfId="42332"/>
    <cellStyle name="Total 2 2 33 2" xfId="42333"/>
    <cellStyle name="Total 2 2 34" xfId="42334"/>
    <cellStyle name="Total 2 2 35" xfId="42335"/>
    <cellStyle name="Total 2 2 36" xfId="42336"/>
    <cellStyle name="Total 2 2 37" xfId="42337"/>
    <cellStyle name="Total 2 2 38" xfId="42338"/>
    <cellStyle name="Total 2 2 39" xfId="42259"/>
    <cellStyle name="Total 2 2 4" xfId="484"/>
    <cellStyle name="Total 2 2 4 2" xfId="667"/>
    <cellStyle name="Total 2 2 4 2 2" xfId="1785"/>
    <cellStyle name="Total 2 2 4 2 2 2" xfId="42341"/>
    <cellStyle name="Total 2 2 4 2 3" xfId="42340"/>
    <cellStyle name="Total 2 2 4 2 4" xfId="3184"/>
    <cellStyle name="Total 2 2 4 3" xfId="1349"/>
    <cellStyle name="Total 2 2 4 3 2" xfId="2419"/>
    <cellStyle name="Total 2 2 4 3 2 2" xfId="42343"/>
    <cellStyle name="Total 2 2 4 3 3" xfId="42342"/>
    <cellStyle name="Total 2 2 4 3 4" xfId="3865"/>
    <cellStyle name="Total 2 2 4 4" xfId="1350"/>
    <cellStyle name="Total 2 2 4 4 2" xfId="2420"/>
    <cellStyle name="Total 2 2 4 4 2 2" xfId="42345"/>
    <cellStyle name="Total 2 2 4 4 3" xfId="42344"/>
    <cellStyle name="Total 2 2 4 4 4" xfId="3866"/>
    <cellStyle name="Total 2 2 4 5" xfId="1351"/>
    <cellStyle name="Total 2 2 4 5 2" xfId="2421"/>
    <cellStyle name="Total 2 2 4 5 2 2" xfId="42347"/>
    <cellStyle name="Total 2 2 4 5 3" xfId="42346"/>
    <cellStyle name="Total 2 2 4 5 4" xfId="3867"/>
    <cellStyle name="Total 2 2 4 6" xfId="1615"/>
    <cellStyle name="Total 2 2 4 6 2" xfId="42349"/>
    <cellStyle name="Total 2 2 4 6 3" xfId="42348"/>
    <cellStyle name="Total 2 2 4 7" xfId="42350"/>
    <cellStyle name="Total 2 2 4 8" xfId="42339"/>
    <cellStyle name="Total 2 2 4 9" xfId="3001"/>
    <cellStyle name="Total 2 2 40" xfId="2753"/>
    <cellStyle name="Total 2 2 5" xfId="274"/>
    <cellStyle name="Total 2 2 5 2" xfId="1352"/>
    <cellStyle name="Total 2 2 5 2 2" xfId="2422"/>
    <cellStyle name="Total 2 2 5 2 3" xfId="42352"/>
    <cellStyle name="Total 2 2 5 2 4" xfId="3868"/>
    <cellStyle name="Total 2 2 5 3" xfId="1493"/>
    <cellStyle name="Total 2 2 5 4" xfId="42351"/>
    <cellStyle name="Total 2 2 5 5" xfId="2825"/>
    <cellStyle name="Total 2 2 6" xfId="502"/>
    <cellStyle name="Total 2 2 6 2" xfId="1353"/>
    <cellStyle name="Total 2 2 6 2 2" xfId="2423"/>
    <cellStyle name="Total 2 2 6 2 3" xfId="42354"/>
    <cellStyle name="Total 2 2 6 2 4" xfId="3869"/>
    <cellStyle name="Total 2 2 6 3" xfId="1628"/>
    <cellStyle name="Total 2 2 6 4" xfId="42353"/>
    <cellStyle name="Total 2 2 6 5" xfId="3019"/>
    <cellStyle name="Total 2 2 7" xfId="1354"/>
    <cellStyle name="Total 2 2 7 2" xfId="2424"/>
    <cellStyle name="Total 2 2 7 2 2" xfId="42356"/>
    <cellStyle name="Total 2 2 7 3" xfId="42355"/>
    <cellStyle name="Total 2 2 7 4" xfId="3870"/>
    <cellStyle name="Total 2 2 8" xfId="1355"/>
    <cellStyle name="Total 2 2 8 2" xfId="2425"/>
    <cellStyle name="Total 2 2 8 2 2" xfId="42358"/>
    <cellStyle name="Total 2 2 8 3" xfId="42357"/>
    <cellStyle name="Total 2 2 8 4" xfId="3871"/>
    <cellStyle name="Total 2 2 9" xfId="696"/>
    <cellStyle name="Total 2 2 9 2" xfId="1814"/>
    <cellStyle name="Total 2 2 9 2 2" xfId="42360"/>
    <cellStyle name="Total 2 2 9 3" xfId="42359"/>
    <cellStyle name="Total 2 2 9 4" xfId="3213"/>
    <cellStyle name="Total 2 20" xfId="42361"/>
    <cellStyle name="Total 2 20 2" xfId="42362"/>
    <cellStyle name="Total 2 21" xfId="42363"/>
    <cellStyle name="Total 2 21 2" xfId="42364"/>
    <cellStyle name="Total 2 22" xfId="42365"/>
    <cellStyle name="Total 2 22 2" xfId="42366"/>
    <cellStyle name="Total 2 23" xfId="42367"/>
    <cellStyle name="Total 2 23 2" xfId="42368"/>
    <cellStyle name="Total 2 24" xfId="42369"/>
    <cellStyle name="Total 2 24 2" xfId="42370"/>
    <cellStyle name="Total 2 25" xfId="42371"/>
    <cellStyle name="Total 2 25 2" xfId="42372"/>
    <cellStyle name="Total 2 26" xfId="42373"/>
    <cellStyle name="Total 2 26 2" xfId="42374"/>
    <cellStyle name="Total 2 27" xfId="42375"/>
    <cellStyle name="Total 2 27 2" xfId="42376"/>
    <cellStyle name="Total 2 28" xfId="42377"/>
    <cellStyle name="Total 2 28 2" xfId="42378"/>
    <cellStyle name="Total 2 29" xfId="42379"/>
    <cellStyle name="Total 2 29 2" xfId="42380"/>
    <cellStyle name="Total 2 3" xfId="313"/>
    <cellStyle name="Total 2 3 10" xfId="42382"/>
    <cellStyle name="Total 2 3 10 2" xfId="42383"/>
    <cellStyle name="Total 2 3 11" xfId="42384"/>
    <cellStyle name="Total 2 3 11 2" xfId="42385"/>
    <cellStyle name="Total 2 3 12" xfId="42386"/>
    <cellStyle name="Total 2 3 12 2" xfId="42387"/>
    <cellStyle name="Total 2 3 13" xfId="42388"/>
    <cellStyle name="Total 2 3 13 2" xfId="42389"/>
    <cellStyle name="Total 2 3 14" xfId="42390"/>
    <cellStyle name="Total 2 3 14 2" xfId="42391"/>
    <cellStyle name="Total 2 3 15" xfId="42392"/>
    <cellStyle name="Total 2 3 15 2" xfId="42393"/>
    <cellStyle name="Total 2 3 16" xfId="42394"/>
    <cellStyle name="Total 2 3 16 2" xfId="42395"/>
    <cellStyle name="Total 2 3 17" xfId="42396"/>
    <cellStyle name="Total 2 3 17 2" xfId="42397"/>
    <cellStyle name="Total 2 3 18" xfId="42398"/>
    <cellStyle name="Total 2 3 18 2" xfId="42399"/>
    <cellStyle name="Total 2 3 19" xfId="42400"/>
    <cellStyle name="Total 2 3 19 2" xfId="42401"/>
    <cellStyle name="Total 2 3 2" xfId="411"/>
    <cellStyle name="Total 2 3 2 10" xfId="2932"/>
    <cellStyle name="Total 2 3 2 2" xfId="598"/>
    <cellStyle name="Total 2 3 2 2 2" xfId="1717"/>
    <cellStyle name="Total 2 3 2 2 2 2" xfId="42404"/>
    <cellStyle name="Total 2 3 2 2 3" xfId="42403"/>
    <cellStyle name="Total 2 3 2 2 4" xfId="3115"/>
    <cellStyle name="Total 2 3 2 3" xfId="1356"/>
    <cellStyle name="Total 2 3 2 3 2" xfId="2426"/>
    <cellStyle name="Total 2 3 2 3 2 2" xfId="42406"/>
    <cellStyle name="Total 2 3 2 3 3" xfId="42405"/>
    <cellStyle name="Total 2 3 2 3 4" xfId="3872"/>
    <cellStyle name="Total 2 3 2 4" xfId="1357"/>
    <cellStyle name="Total 2 3 2 4 2" xfId="2427"/>
    <cellStyle name="Total 2 3 2 4 2 2" xfId="42408"/>
    <cellStyle name="Total 2 3 2 4 3" xfId="42407"/>
    <cellStyle name="Total 2 3 2 4 4" xfId="3873"/>
    <cellStyle name="Total 2 3 2 5" xfId="1358"/>
    <cellStyle name="Total 2 3 2 5 2" xfId="2428"/>
    <cellStyle name="Total 2 3 2 5 2 2" xfId="42410"/>
    <cellStyle name="Total 2 3 2 5 3" xfId="42409"/>
    <cellStyle name="Total 2 3 2 5 4" xfId="3874"/>
    <cellStyle name="Total 2 3 2 6" xfId="787"/>
    <cellStyle name="Total 2 3 2 6 2" xfId="4592"/>
    <cellStyle name="Total 2 3 2 6 2 2" xfId="42412"/>
    <cellStyle name="Total 2 3 2 6 3" xfId="42411"/>
    <cellStyle name="Total 2 3 2 6 4" xfId="3304"/>
    <cellStyle name="Total 2 3 2 7" xfId="4486"/>
    <cellStyle name="Total 2 3 2 7 2" xfId="42414"/>
    <cellStyle name="Total 2 3 2 7 3" xfId="42413"/>
    <cellStyle name="Total 2 3 2 8" xfId="42415"/>
    <cellStyle name="Total 2 3 2 9" xfId="42402"/>
    <cellStyle name="Total 2 3 20" xfId="42416"/>
    <cellStyle name="Total 2 3 20 2" xfId="42417"/>
    <cellStyle name="Total 2 3 21" xfId="42418"/>
    <cellStyle name="Total 2 3 21 2" xfId="42419"/>
    <cellStyle name="Total 2 3 22" xfId="42420"/>
    <cellStyle name="Total 2 3 22 2" xfId="42421"/>
    <cellStyle name="Total 2 3 23" xfId="42422"/>
    <cellStyle name="Total 2 3 23 2" xfId="42423"/>
    <cellStyle name="Total 2 3 24" xfId="42424"/>
    <cellStyle name="Total 2 3 24 2" xfId="42425"/>
    <cellStyle name="Total 2 3 25" xfId="42426"/>
    <cellStyle name="Total 2 3 25 2" xfId="42427"/>
    <cellStyle name="Total 2 3 26" xfId="42428"/>
    <cellStyle name="Total 2 3 26 2" xfId="42429"/>
    <cellStyle name="Total 2 3 27" xfId="42430"/>
    <cellStyle name="Total 2 3 27 2" xfId="42431"/>
    <cellStyle name="Total 2 3 28" xfId="42432"/>
    <cellStyle name="Total 2 3 28 2" xfId="42433"/>
    <cellStyle name="Total 2 3 29" xfId="42434"/>
    <cellStyle name="Total 2 3 29 2" xfId="42435"/>
    <cellStyle name="Total 2 3 3" xfId="468"/>
    <cellStyle name="Total 2 3 3 2" xfId="652"/>
    <cellStyle name="Total 2 3 3 2 2" xfId="1770"/>
    <cellStyle name="Total 2 3 3 2 2 2" xfId="42438"/>
    <cellStyle name="Total 2 3 3 2 3" xfId="42437"/>
    <cellStyle name="Total 2 3 3 2 4" xfId="3169"/>
    <cellStyle name="Total 2 3 3 3" xfId="1359"/>
    <cellStyle name="Total 2 3 3 3 2" xfId="2429"/>
    <cellStyle name="Total 2 3 3 3 2 2" xfId="42440"/>
    <cellStyle name="Total 2 3 3 3 3" xfId="42439"/>
    <cellStyle name="Total 2 3 3 3 4" xfId="3875"/>
    <cellStyle name="Total 2 3 3 4" xfId="1360"/>
    <cellStyle name="Total 2 3 3 4 2" xfId="2430"/>
    <cellStyle name="Total 2 3 3 4 2 2" xfId="42442"/>
    <cellStyle name="Total 2 3 3 4 3" xfId="42441"/>
    <cellStyle name="Total 2 3 3 4 4" xfId="3876"/>
    <cellStyle name="Total 2 3 3 5" xfId="1361"/>
    <cellStyle name="Total 2 3 3 5 2" xfId="2431"/>
    <cellStyle name="Total 2 3 3 5 2 2" xfId="42444"/>
    <cellStyle name="Total 2 3 3 5 3" xfId="42443"/>
    <cellStyle name="Total 2 3 3 5 4" xfId="3877"/>
    <cellStyle name="Total 2 3 3 6" xfId="1600"/>
    <cellStyle name="Total 2 3 3 6 2" xfId="42446"/>
    <cellStyle name="Total 2 3 3 6 3" xfId="42445"/>
    <cellStyle name="Total 2 3 3 7" xfId="42447"/>
    <cellStyle name="Total 2 3 3 8" xfId="42436"/>
    <cellStyle name="Total 2 3 3 9" xfId="2986"/>
    <cellStyle name="Total 2 3 30" xfId="42448"/>
    <cellStyle name="Total 2 3 30 2" xfId="42449"/>
    <cellStyle name="Total 2 3 31" xfId="42450"/>
    <cellStyle name="Total 2 3 31 2" xfId="42451"/>
    <cellStyle name="Total 2 3 32" xfId="42452"/>
    <cellStyle name="Total 2 3 32 2" xfId="42453"/>
    <cellStyle name="Total 2 3 33" xfId="42454"/>
    <cellStyle name="Total 2 3 33 2" xfId="42455"/>
    <cellStyle name="Total 2 3 34" xfId="42456"/>
    <cellStyle name="Total 2 3 35" xfId="42457"/>
    <cellStyle name="Total 2 3 36" xfId="42458"/>
    <cellStyle name="Total 2 3 37" xfId="42459"/>
    <cellStyle name="Total 2 3 38" xfId="42460"/>
    <cellStyle name="Total 2 3 39" xfId="42381"/>
    <cellStyle name="Total 2 3 4" xfId="523"/>
    <cellStyle name="Total 2 3 4 2" xfId="1362"/>
    <cellStyle name="Total 2 3 4 2 2" xfId="2432"/>
    <cellStyle name="Total 2 3 4 2 2 2" xfId="42463"/>
    <cellStyle name="Total 2 3 4 2 3" xfId="42462"/>
    <cellStyle name="Total 2 3 4 2 4" xfId="3878"/>
    <cellStyle name="Total 2 3 4 3" xfId="1649"/>
    <cellStyle name="Total 2 3 4 3 2" xfId="42465"/>
    <cellStyle name="Total 2 3 4 3 3" xfId="42464"/>
    <cellStyle name="Total 2 3 4 4" xfId="42466"/>
    <cellStyle name="Total 2 3 4 4 2" xfId="42467"/>
    <cellStyle name="Total 2 3 4 5" xfId="42468"/>
    <cellStyle name="Total 2 3 4 5 2" xfId="42469"/>
    <cellStyle name="Total 2 3 4 6" xfId="42470"/>
    <cellStyle name="Total 2 3 4 6 2" xfId="42471"/>
    <cellStyle name="Total 2 3 4 7" xfId="42472"/>
    <cellStyle name="Total 2 3 4 8" xfId="42461"/>
    <cellStyle name="Total 2 3 4 9" xfId="3040"/>
    <cellStyle name="Total 2 3 40" xfId="2717"/>
    <cellStyle name="Total 2 3 5" xfId="1363"/>
    <cellStyle name="Total 2 3 5 2" xfId="2433"/>
    <cellStyle name="Total 2 3 5 2 2" xfId="42474"/>
    <cellStyle name="Total 2 3 5 3" xfId="42473"/>
    <cellStyle name="Total 2 3 5 4" xfId="3879"/>
    <cellStyle name="Total 2 3 6" xfId="1364"/>
    <cellStyle name="Total 2 3 6 2" xfId="2434"/>
    <cellStyle name="Total 2 3 6 2 2" xfId="42476"/>
    <cellStyle name="Total 2 3 6 3" xfId="42475"/>
    <cellStyle name="Total 2 3 6 4" xfId="3880"/>
    <cellStyle name="Total 2 3 7" xfId="1365"/>
    <cellStyle name="Total 2 3 7 2" xfId="2435"/>
    <cellStyle name="Total 2 3 7 2 2" xfId="42478"/>
    <cellStyle name="Total 2 3 7 3" xfId="42477"/>
    <cellStyle name="Total 2 3 7 4" xfId="3881"/>
    <cellStyle name="Total 2 3 8" xfId="4265"/>
    <cellStyle name="Total 2 3 8 2" xfId="42480"/>
    <cellStyle name="Total 2 3 8 3" xfId="42479"/>
    <cellStyle name="Total 2 3 9" xfId="42481"/>
    <cellStyle name="Total 2 3 9 2" xfId="42482"/>
    <cellStyle name="Total 2 30" xfId="42483"/>
    <cellStyle name="Total 2 30 2" xfId="42484"/>
    <cellStyle name="Total 2 31" xfId="42485"/>
    <cellStyle name="Total 2 31 2" xfId="42486"/>
    <cellStyle name="Total 2 32" xfId="42487"/>
    <cellStyle name="Total 2 32 2" xfId="42488"/>
    <cellStyle name="Total 2 33" xfId="42489"/>
    <cellStyle name="Total 2 33 2" xfId="42490"/>
    <cellStyle name="Total 2 34" xfId="42491"/>
    <cellStyle name="Total 2 34 2" xfId="42492"/>
    <cellStyle name="Total 2 35" xfId="42493"/>
    <cellStyle name="Total 2 35 2" xfId="42494"/>
    <cellStyle name="Total 2 36" xfId="42495"/>
    <cellStyle name="Total 2 36 2" xfId="42496"/>
    <cellStyle name="Total 2 37" xfId="42497"/>
    <cellStyle name="Total 2 37 2" xfId="42498"/>
    <cellStyle name="Total 2 38" xfId="42499"/>
    <cellStyle name="Total 2 38 2" xfId="42500"/>
    <cellStyle name="Total 2 39" xfId="42501"/>
    <cellStyle name="Total 2 39 2" xfId="42502"/>
    <cellStyle name="Total 2 4" xfId="382"/>
    <cellStyle name="Total 2 4 10" xfId="42504"/>
    <cellStyle name="Total 2 4 10 2" xfId="42505"/>
    <cellStyle name="Total 2 4 11" xfId="42506"/>
    <cellStyle name="Total 2 4 11 2" xfId="42507"/>
    <cellStyle name="Total 2 4 12" xfId="42508"/>
    <cellStyle name="Total 2 4 12 2" xfId="42509"/>
    <cellStyle name="Total 2 4 13" xfId="42510"/>
    <cellStyle name="Total 2 4 13 2" xfId="42511"/>
    <cellStyle name="Total 2 4 14" xfId="42512"/>
    <cellStyle name="Total 2 4 14 2" xfId="42513"/>
    <cellStyle name="Total 2 4 15" xfId="42514"/>
    <cellStyle name="Total 2 4 15 2" xfId="42515"/>
    <cellStyle name="Total 2 4 16" xfId="42516"/>
    <cellStyle name="Total 2 4 16 2" xfId="42517"/>
    <cellStyle name="Total 2 4 17" xfId="42518"/>
    <cellStyle name="Total 2 4 17 2" xfId="42519"/>
    <cellStyle name="Total 2 4 18" xfId="42520"/>
    <cellStyle name="Total 2 4 18 2" xfId="42521"/>
    <cellStyle name="Total 2 4 19" xfId="42522"/>
    <cellStyle name="Total 2 4 19 2" xfId="42523"/>
    <cellStyle name="Total 2 4 2" xfId="570"/>
    <cellStyle name="Total 2 4 2 10" xfId="3087"/>
    <cellStyle name="Total 2 4 2 2" xfId="1366"/>
    <cellStyle name="Total 2 4 2 2 2" xfId="2436"/>
    <cellStyle name="Total 2 4 2 2 2 2" xfId="42526"/>
    <cellStyle name="Total 2 4 2 2 3" xfId="42525"/>
    <cellStyle name="Total 2 4 2 2 4" xfId="3882"/>
    <cellStyle name="Total 2 4 2 3" xfId="1690"/>
    <cellStyle name="Total 2 4 2 3 2" xfId="42528"/>
    <cellStyle name="Total 2 4 2 3 3" xfId="42527"/>
    <cellStyle name="Total 2 4 2 4" xfId="42529"/>
    <cellStyle name="Total 2 4 2 4 2" xfId="42530"/>
    <cellStyle name="Total 2 4 2 5" xfId="42531"/>
    <cellStyle name="Total 2 4 2 5 2" xfId="42532"/>
    <cellStyle name="Total 2 4 2 6" xfId="42533"/>
    <cellStyle name="Total 2 4 2 6 2" xfId="42534"/>
    <cellStyle name="Total 2 4 2 7" xfId="42535"/>
    <cellStyle name="Total 2 4 2 7 2" xfId="42536"/>
    <cellStyle name="Total 2 4 2 8" xfId="42537"/>
    <cellStyle name="Total 2 4 2 9" xfId="42524"/>
    <cellStyle name="Total 2 4 20" xfId="42538"/>
    <cellStyle name="Total 2 4 20 2" xfId="42539"/>
    <cellStyle name="Total 2 4 21" xfId="42540"/>
    <cellStyle name="Total 2 4 21 2" xfId="42541"/>
    <cellStyle name="Total 2 4 22" xfId="42542"/>
    <cellStyle name="Total 2 4 22 2" xfId="42543"/>
    <cellStyle name="Total 2 4 23" xfId="42544"/>
    <cellStyle name="Total 2 4 23 2" xfId="42545"/>
    <cellStyle name="Total 2 4 24" xfId="42546"/>
    <cellStyle name="Total 2 4 24 2" xfId="42547"/>
    <cellStyle name="Total 2 4 25" xfId="42548"/>
    <cellStyle name="Total 2 4 25 2" xfId="42549"/>
    <cellStyle name="Total 2 4 26" xfId="42550"/>
    <cellStyle name="Total 2 4 26 2" xfId="42551"/>
    <cellStyle name="Total 2 4 27" xfId="42552"/>
    <cellStyle name="Total 2 4 27 2" xfId="42553"/>
    <cellStyle name="Total 2 4 28" xfId="42554"/>
    <cellStyle name="Total 2 4 28 2" xfId="42555"/>
    <cellStyle name="Total 2 4 29" xfId="42556"/>
    <cellStyle name="Total 2 4 29 2" xfId="42557"/>
    <cellStyle name="Total 2 4 3" xfId="1367"/>
    <cellStyle name="Total 2 4 3 2" xfId="2437"/>
    <cellStyle name="Total 2 4 3 2 2" xfId="42560"/>
    <cellStyle name="Total 2 4 3 2 3" xfId="42559"/>
    <cellStyle name="Total 2 4 3 3" xfId="42561"/>
    <cellStyle name="Total 2 4 3 3 2" xfId="42562"/>
    <cellStyle name="Total 2 4 3 4" xfId="42563"/>
    <cellStyle name="Total 2 4 3 4 2" xfId="42564"/>
    <cellStyle name="Total 2 4 3 5" xfId="42565"/>
    <cellStyle name="Total 2 4 3 5 2" xfId="42566"/>
    <cellStyle name="Total 2 4 3 6" xfId="42567"/>
    <cellStyle name="Total 2 4 3 6 2" xfId="42568"/>
    <cellStyle name="Total 2 4 3 7" xfId="42569"/>
    <cellStyle name="Total 2 4 3 8" xfId="42558"/>
    <cellStyle name="Total 2 4 3 9" xfId="3883"/>
    <cellStyle name="Total 2 4 30" xfId="42570"/>
    <cellStyle name="Total 2 4 30 2" xfId="42571"/>
    <cellStyle name="Total 2 4 31" xfId="42572"/>
    <cellStyle name="Total 2 4 31 2" xfId="42573"/>
    <cellStyle name="Total 2 4 32" xfId="42574"/>
    <cellStyle name="Total 2 4 32 2" xfId="42575"/>
    <cellStyle name="Total 2 4 33" xfId="42576"/>
    <cellStyle name="Total 2 4 33 2" xfId="42577"/>
    <cellStyle name="Total 2 4 34" xfId="42578"/>
    <cellStyle name="Total 2 4 35" xfId="42579"/>
    <cellStyle name="Total 2 4 36" xfId="42580"/>
    <cellStyle name="Total 2 4 37" xfId="42581"/>
    <cellStyle name="Total 2 4 38" xfId="42582"/>
    <cellStyle name="Total 2 4 39" xfId="42503"/>
    <cellStyle name="Total 2 4 4" xfId="1368"/>
    <cellStyle name="Total 2 4 4 2" xfId="2438"/>
    <cellStyle name="Total 2 4 4 2 2" xfId="42585"/>
    <cellStyle name="Total 2 4 4 2 3" xfId="42584"/>
    <cellStyle name="Total 2 4 4 3" xfId="42586"/>
    <cellStyle name="Total 2 4 4 3 2" xfId="42587"/>
    <cellStyle name="Total 2 4 4 4" xfId="42588"/>
    <cellStyle name="Total 2 4 4 4 2" xfId="42589"/>
    <cellStyle name="Total 2 4 4 5" xfId="42590"/>
    <cellStyle name="Total 2 4 4 5 2" xfId="42591"/>
    <cellStyle name="Total 2 4 4 6" xfId="42592"/>
    <cellStyle name="Total 2 4 4 6 2" xfId="42593"/>
    <cellStyle name="Total 2 4 4 7" xfId="42594"/>
    <cellStyle name="Total 2 4 4 8" xfId="42583"/>
    <cellStyle name="Total 2 4 4 9" xfId="3884"/>
    <cellStyle name="Total 2 4 40" xfId="2904"/>
    <cellStyle name="Total 2 4 5" xfId="1369"/>
    <cellStyle name="Total 2 4 5 2" xfId="2439"/>
    <cellStyle name="Total 2 4 5 2 2" xfId="42596"/>
    <cellStyle name="Total 2 4 5 3" xfId="42595"/>
    <cellStyle name="Total 2 4 5 4" xfId="3885"/>
    <cellStyle name="Total 2 4 6" xfId="763"/>
    <cellStyle name="Total 2 4 6 2" xfId="1872"/>
    <cellStyle name="Total 2 4 6 2 2" xfId="42598"/>
    <cellStyle name="Total 2 4 6 3" xfId="42597"/>
    <cellStyle name="Total 2 4 6 4" xfId="3280"/>
    <cellStyle name="Total 2 4 7" xfId="1558"/>
    <cellStyle name="Total 2 4 7 2" xfId="42600"/>
    <cellStyle name="Total 2 4 7 3" xfId="42599"/>
    <cellStyle name="Total 2 4 8" xfId="42601"/>
    <cellStyle name="Total 2 4 8 2" xfId="42602"/>
    <cellStyle name="Total 2 4 9" xfId="42603"/>
    <cellStyle name="Total 2 4 9 2" xfId="42604"/>
    <cellStyle name="Total 2 40" xfId="42605"/>
    <cellStyle name="Total 2 40 2" xfId="42606"/>
    <cellStyle name="Total 2 41" xfId="42607"/>
    <cellStyle name="Total 2 41 2" xfId="42608"/>
    <cellStyle name="Total 2 42" xfId="42609"/>
    <cellStyle name="Total 2 43" xfId="42610"/>
    <cellStyle name="Total 2 44" xfId="42611"/>
    <cellStyle name="Total 2 45" xfId="42612"/>
    <cellStyle name="Total 2 46" xfId="42613"/>
    <cellStyle name="Total 2 47" xfId="42120"/>
    <cellStyle name="Total 2 48" xfId="2696"/>
    <cellStyle name="Total 2 5" xfId="389"/>
    <cellStyle name="Total 2 5 10" xfId="42615"/>
    <cellStyle name="Total 2 5 10 2" xfId="42616"/>
    <cellStyle name="Total 2 5 11" xfId="42617"/>
    <cellStyle name="Total 2 5 11 2" xfId="42618"/>
    <cellStyle name="Total 2 5 12" xfId="42619"/>
    <cellStyle name="Total 2 5 12 2" xfId="42620"/>
    <cellStyle name="Total 2 5 13" xfId="42621"/>
    <cellStyle name="Total 2 5 13 2" xfId="42622"/>
    <cellStyle name="Total 2 5 14" xfId="42623"/>
    <cellStyle name="Total 2 5 14 2" xfId="42624"/>
    <cellStyle name="Total 2 5 15" xfId="42625"/>
    <cellStyle name="Total 2 5 15 2" xfId="42626"/>
    <cellStyle name="Total 2 5 16" xfId="42627"/>
    <cellStyle name="Total 2 5 16 2" xfId="42628"/>
    <cellStyle name="Total 2 5 17" xfId="42629"/>
    <cellStyle name="Total 2 5 17 2" xfId="42630"/>
    <cellStyle name="Total 2 5 18" xfId="42631"/>
    <cellStyle name="Total 2 5 18 2" xfId="42632"/>
    <cellStyle name="Total 2 5 19" xfId="42633"/>
    <cellStyle name="Total 2 5 19 2" xfId="42634"/>
    <cellStyle name="Total 2 5 2" xfId="577"/>
    <cellStyle name="Total 2 5 2 10" xfId="3094"/>
    <cellStyle name="Total 2 5 2 2" xfId="1696"/>
    <cellStyle name="Total 2 5 2 2 2" xfId="42637"/>
    <cellStyle name="Total 2 5 2 2 3" xfId="42636"/>
    <cellStyle name="Total 2 5 2 3" xfId="42638"/>
    <cellStyle name="Total 2 5 2 3 2" xfId="42639"/>
    <cellStyle name="Total 2 5 2 4" xfId="42640"/>
    <cellStyle name="Total 2 5 2 4 2" xfId="42641"/>
    <cellStyle name="Total 2 5 2 5" xfId="42642"/>
    <cellStyle name="Total 2 5 2 5 2" xfId="42643"/>
    <cellStyle name="Total 2 5 2 6" xfId="42644"/>
    <cellStyle name="Total 2 5 2 6 2" xfId="42645"/>
    <cellStyle name="Total 2 5 2 7" xfId="42646"/>
    <cellStyle name="Total 2 5 2 7 2" xfId="42647"/>
    <cellStyle name="Total 2 5 2 8" xfId="42648"/>
    <cellStyle name="Total 2 5 2 9" xfId="42635"/>
    <cellStyle name="Total 2 5 20" xfId="42649"/>
    <cellStyle name="Total 2 5 20 2" xfId="42650"/>
    <cellStyle name="Total 2 5 21" xfId="42651"/>
    <cellStyle name="Total 2 5 21 2" xfId="42652"/>
    <cellStyle name="Total 2 5 22" xfId="42653"/>
    <cellStyle name="Total 2 5 22 2" xfId="42654"/>
    <cellStyle name="Total 2 5 23" xfId="42655"/>
    <cellStyle name="Total 2 5 23 2" xfId="42656"/>
    <cellStyle name="Total 2 5 24" xfId="42657"/>
    <cellStyle name="Total 2 5 24 2" xfId="42658"/>
    <cellStyle name="Total 2 5 25" xfId="42659"/>
    <cellStyle name="Total 2 5 25 2" xfId="42660"/>
    <cellStyle name="Total 2 5 26" xfId="42661"/>
    <cellStyle name="Total 2 5 26 2" xfId="42662"/>
    <cellStyle name="Total 2 5 27" xfId="42663"/>
    <cellStyle name="Total 2 5 27 2" xfId="42664"/>
    <cellStyle name="Total 2 5 28" xfId="42665"/>
    <cellStyle name="Total 2 5 28 2" xfId="42666"/>
    <cellStyle name="Total 2 5 29" xfId="42667"/>
    <cellStyle name="Total 2 5 29 2" xfId="42668"/>
    <cellStyle name="Total 2 5 3" xfId="1370"/>
    <cellStyle name="Total 2 5 3 2" xfId="2440"/>
    <cellStyle name="Total 2 5 3 2 2" xfId="42671"/>
    <cellStyle name="Total 2 5 3 2 3" xfId="42670"/>
    <cellStyle name="Total 2 5 3 3" xfId="42672"/>
    <cellStyle name="Total 2 5 3 3 2" xfId="42673"/>
    <cellStyle name="Total 2 5 3 4" xfId="42674"/>
    <cellStyle name="Total 2 5 3 4 2" xfId="42675"/>
    <cellStyle name="Total 2 5 3 5" xfId="42676"/>
    <cellStyle name="Total 2 5 3 5 2" xfId="42677"/>
    <cellStyle name="Total 2 5 3 6" xfId="42678"/>
    <cellStyle name="Total 2 5 3 6 2" xfId="42679"/>
    <cellStyle name="Total 2 5 3 7" xfId="42680"/>
    <cellStyle name="Total 2 5 3 8" xfId="42669"/>
    <cellStyle name="Total 2 5 3 9" xfId="3886"/>
    <cellStyle name="Total 2 5 30" xfId="42681"/>
    <cellStyle name="Total 2 5 30 2" xfId="42682"/>
    <cellStyle name="Total 2 5 31" xfId="42683"/>
    <cellStyle name="Total 2 5 31 2" xfId="42684"/>
    <cellStyle name="Total 2 5 32" xfId="42685"/>
    <cellStyle name="Total 2 5 32 2" xfId="42686"/>
    <cellStyle name="Total 2 5 33" xfId="42687"/>
    <cellStyle name="Total 2 5 33 2" xfId="42688"/>
    <cellStyle name="Total 2 5 34" xfId="42689"/>
    <cellStyle name="Total 2 5 35" xfId="42690"/>
    <cellStyle name="Total 2 5 36" xfId="42691"/>
    <cellStyle name="Total 2 5 37" xfId="42692"/>
    <cellStyle name="Total 2 5 38" xfId="42693"/>
    <cellStyle name="Total 2 5 39" xfId="42614"/>
    <cellStyle name="Total 2 5 4" xfId="1371"/>
    <cellStyle name="Total 2 5 4 2" xfId="2441"/>
    <cellStyle name="Total 2 5 4 2 2" xfId="42696"/>
    <cellStyle name="Total 2 5 4 2 3" xfId="42695"/>
    <cellStyle name="Total 2 5 4 3" xfId="42697"/>
    <cellStyle name="Total 2 5 4 3 2" xfId="42698"/>
    <cellStyle name="Total 2 5 4 4" xfId="42699"/>
    <cellStyle name="Total 2 5 4 4 2" xfId="42700"/>
    <cellStyle name="Total 2 5 4 5" xfId="42701"/>
    <cellStyle name="Total 2 5 4 5 2" xfId="42702"/>
    <cellStyle name="Total 2 5 4 6" xfId="42703"/>
    <cellStyle name="Total 2 5 4 6 2" xfId="42704"/>
    <cellStyle name="Total 2 5 4 7" xfId="42705"/>
    <cellStyle name="Total 2 5 4 8" xfId="42694"/>
    <cellStyle name="Total 2 5 4 9" xfId="3887"/>
    <cellStyle name="Total 2 5 40" xfId="2911"/>
    <cellStyle name="Total 2 5 5" xfId="1372"/>
    <cellStyle name="Total 2 5 5 2" xfId="2442"/>
    <cellStyle name="Total 2 5 5 2 2" xfId="42707"/>
    <cellStyle name="Total 2 5 5 3" xfId="42706"/>
    <cellStyle name="Total 2 5 5 4" xfId="3888"/>
    <cellStyle name="Total 2 5 6" xfId="769"/>
    <cellStyle name="Total 2 5 6 2" xfId="4575"/>
    <cellStyle name="Total 2 5 6 2 2" xfId="42709"/>
    <cellStyle name="Total 2 5 6 3" xfId="42708"/>
    <cellStyle name="Total 2 5 6 4" xfId="3286"/>
    <cellStyle name="Total 2 5 7" xfId="4469"/>
    <cellStyle name="Total 2 5 7 2" xfId="42711"/>
    <cellStyle name="Total 2 5 7 3" xfId="42710"/>
    <cellStyle name="Total 2 5 8" xfId="42712"/>
    <cellStyle name="Total 2 5 8 2" xfId="42713"/>
    <cellStyle name="Total 2 5 9" xfId="42714"/>
    <cellStyle name="Total 2 5 9 2" xfId="42715"/>
    <cellStyle name="Total 2 6" xfId="424"/>
    <cellStyle name="Total 2 6 10" xfId="42717"/>
    <cellStyle name="Total 2 6 10 2" xfId="42718"/>
    <cellStyle name="Total 2 6 11" xfId="42719"/>
    <cellStyle name="Total 2 6 11 2" xfId="42720"/>
    <cellStyle name="Total 2 6 12" xfId="42721"/>
    <cellStyle name="Total 2 6 12 2" xfId="42722"/>
    <cellStyle name="Total 2 6 13" xfId="42723"/>
    <cellStyle name="Total 2 6 13 2" xfId="42724"/>
    <cellStyle name="Total 2 6 14" xfId="42725"/>
    <cellStyle name="Total 2 6 14 2" xfId="42726"/>
    <cellStyle name="Total 2 6 15" xfId="42727"/>
    <cellStyle name="Total 2 6 15 2" xfId="42728"/>
    <cellStyle name="Total 2 6 16" xfId="42729"/>
    <cellStyle name="Total 2 6 16 2" xfId="42730"/>
    <cellStyle name="Total 2 6 17" xfId="42731"/>
    <cellStyle name="Total 2 6 17 2" xfId="42732"/>
    <cellStyle name="Total 2 6 18" xfId="42733"/>
    <cellStyle name="Total 2 6 18 2" xfId="42734"/>
    <cellStyle name="Total 2 6 19" xfId="42735"/>
    <cellStyle name="Total 2 6 19 2" xfId="42736"/>
    <cellStyle name="Total 2 6 2" xfId="610"/>
    <cellStyle name="Total 2 6 2 2" xfId="1728"/>
    <cellStyle name="Total 2 6 2 2 2" xfId="42739"/>
    <cellStyle name="Total 2 6 2 2 3" xfId="42738"/>
    <cellStyle name="Total 2 6 2 3" xfId="42740"/>
    <cellStyle name="Total 2 6 2 3 2" xfId="42741"/>
    <cellStyle name="Total 2 6 2 4" xfId="42742"/>
    <cellStyle name="Total 2 6 2 4 2" xfId="42743"/>
    <cellStyle name="Total 2 6 2 5" xfId="42744"/>
    <cellStyle name="Total 2 6 2 5 2" xfId="42745"/>
    <cellStyle name="Total 2 6 2 6" xfId="42746"/>
    <cellStyle name="Total 2 6 2 6 2" xfId="42747"/>
    <cellStyle name="Total 2 6 2 7" xfId="42748"/>
    <cellStyle name="Total 2 6 2 8" xfId="42737"/>
    <cellStyle name="Total 2 6 2 9" xfId="3127"/>
    <cellStyle name="Total 2 6 20" xfId="42749"/>
    <cellStyle name="Total 2 6 20 2" xfId="42750"/>
    <cellStyle name="Total 2 6 21" xfId="42751"/>
    <cellStyle name="Total 2 6 21 2" xfId="42752"/>
    <cellStyle name="Total 2 6 22" xfId="42753"/>
    <cellStyle name="Total 2 6 22 2" xfId="42754"/>
    <cellStyle name="Total 2 6 23" xfId="42755"/>
    <cellStyle name="Total 2 6 23 2" xfId="42756"/>
    <cellStyle name="Total 2 6 24" xfId="42757"/>
    <cellStyle name="Total 2 6 24 2" xfId="42758"/>
    <cellStyle name="Total 2 6 25" xfId="42759"/>
    <cellStyle name="Total 2 6 25 2" xfId="42760"/>
    <cellStyle name="Total 2 6 26" xfId="42761"/>
    <cellStyle name="Total 2 6 26 2" xfId="42762"/>
    <cellStyle name="Total 2 6 27" xfId="42763"/>
    <cellStyle name="Total 2 6 27 2" xfId="42764"/>
    <cellStyle name="Total 2 6 28" xfId="42765"/>
    <cellStyle name="Total 2 6 28 2" xfId="42766"/>
    <cellStyle name="Total 2 6 29" xfId="42767"/>
    <cellStyle name="Total 2 6 29 2" xfId="42768"/>
    <cellStyle name="Total 2 6 3" xfId="1373"/>
    <cellStyle name="Total 2 6 3 2" xfId="2443"/>
    <cellStyle name="Total 2 6 3 2 2" xfId="42771"/>
    <cellStyle name="Total 2 6 3 2 3" xfId="42770"/>
    <cellStyle name="Total 2 6 3 3" xfId="42772"/>
    <cellStyle name="Total 2 6 3 3 2" xfId="42773"/>
    <cellStyle name="Total 2 6 3 4" xfId="42774"/>
    <cellStyle name="Total 2 6 3 4 2" xfId="42775"/>
    <cellStyle name="Total 2 6 3 5" xfId="42776"/>
    <cellStyle name="Total 2 6 3 5 2" xfId="42777"/>
    <cellStyle name="Total 2 6 3 6" xfId="42778"/>
    <cellStyle name="Total 2 6 3 6 2" xfId="42779"/>
    <cellStyle name="Total 2 6 3 7" xfId="42780"/>
    <cellStyle name="Total 2 6 3 8" xfId="42769"/>
    <cellStyle name="Total 2 6 3 9" xfId="3889"/>
    <cellStyle name="Total 2 6 30" xfId="42781"/>
    <cellStyle name="Total 2 6 30 2" xfId="42782"/>
    <cellStyle name="Total 2 6 31" xfId="42783"/>
    <cellStyle name="Total 2 6 31 2" xfId="42784"/>
    <cellStyle name="Total 2 6 32" xfId="42785"/>
    <cellStyle name="Total 2 6 32 2" xfId="42786"/>
    <cellStyle name="Total 2 6 33" xfId="42787"/>
    <cellStyle name="Total 2 6 34" xfId="42788"/>
    <cellStyle name="Total 2 6 35" xfId="42789"/>
    <cellStyle name="Total 2 6 36" xfId="42790"/>
    <cellStyle name="Total 2 6 37" xfId="42791"/>
    <cellStyle name="Total 2 6 38" xfId="42716"/>
    <cellStyle name="Total 2 6 39" xfId="2944"/>
    <cellStyle name="Total 2 6 4" xfId="1374"/>
    <cellStyle name="Total 2 6 4 2" xfId="2444"/>
    <cellStyle name="Total 2 6 4 2 2" xfId="42793"/>
    <cellStyle name="Total 2 6 4 3" xfId="42792"/>
    <cellStyle name="Total 2 6 4 4" xfId="3890"/>
    <cellStyle name="Total 2 6 5" xfId="1375"/>
    <cellStyle name="Total 2 6 5 2" xfId="2445"/>
    <cellStyle name="Total 2 6 5 2 2" xfId="42795"/>
    <cellStyle name="Total 2 6 5 3" xfId="42794"/>
    <cellStyle name="Total 2 6 5 4" xfId="3891"/>
    <cellStyle name="Total 2 6 6" xfId="1564"/>
    <cellStyle name="Total 2 6 6 2" xfId="42797"/>
    <cellStyle name="Total 2 6 6 3" xfId="42796"/>
    <cellStyle name="Total 2 6 7" xfId="42798"/>
    <cellStyle name="Total 2 6 7 2" xfId="42799"/>
    <cellStyle name="Total 2 6 8" xfId="42800"/>
    <cellStyle name="Total 2 6 8 2" xfId="42801"/>
    <cellStyle name="Total 2 6 9" xfId="42802"/>
    <cellStyle name="Total 2 6 9 2" xfId="42803"/>
    <cellStyle name="Total 2 7" xfId="441"/>
    <cellStyle name="Total 2 7 10" xfId="42805"/>
    <cellStyle name="Total 2 7 10 2" xfId="42806"/>
    <cellStyle name="Total 2 7 11" xfId="42807"/>
    <cellStyle name="Total 2 7 11 2" xfId="42808"/>
    <cellStyle name="Total 2 7 12" xfId="42809"/>
    <cellStyle name="Total 2 7 12 2" xfId="42810"/>
    <cellStyle name="Total 2 7 13" xfId="42811"/>
    <cellStyle name="Total 2 7 13 2" xfId="42812"/>
    <cellStyle name="Total 2 7 14" xfId="42813"/>
    <cellStyle name="Total 2 7 14 2" xfId="42814"/>
    <cellStyle name="Total 2 7 15" xfId="42815"/>
    <cellStyle name="Total 2 7 15 2" xfId="42816"/>
    <cellStyle name="Total 2 7 16" xfId="42817"/>
    <cellStyle name="Total 2 7 16 2" xfId="42818"/>
    <cellStyle name="Total 2 7 17" xfId="42819"/>
    <cellStyle name="Total 2 7 17 2" xfId="42820"/>
    <cellStyle name="Total 2 7 18" xfId="42821"/>
    <cellStyle name="Total 2 7 18 2" xfId="42822"/>
    <cellStyle name="Total 2 7 19" xfId="42823"/>
    <cellStyle name="Total 2 7 19 2" xfId="42824"/>
    <cellStyle name="Total 2 7 2" xfId="626"/>
    <cellStyle name="Total 2 7 2 2" xfId="1744"/>
    <cellStyle name="Total 2 7 2 2 2" xfId="42827"/>
    <cellStyle name="Total 2 7 2 2 3" xfId="42826"/>
    <cellStyle name="Total 2 7 2 3" xfId="42828"/>
    <cellStyle name="Total 2 7 2 3 2" xfId="42829"/>
    <cellStyle name="Total 2 7 2 4" xfId="42830"/>
    <cellStyle name="Total 2 7 2 4 2" xfId="42831"/>
    <cellStyle name="Total 2 7 2 5" xfId="42832"/>
    <cellStyle name="Total 2 7 2 5 2" xfId="42833"/>
    <cellStyle name="Total 2 7 2 6" xfId="42834"/>
    <cellStyle name="Total 2 7 2 6 2" xfId="42835"/>
    <cellStyle name="Total 2 7 2 7" xfId="42836"/>
    <cellStyle name="Total 2 7 2 8" xfId="42825"/>
    <cellStyle name="Total 2 7 2 9" xfId="3143"/>
    <cellStyle name="Total 2 7 20" xfId="42837"/>
    <cellStyle name="Total 2 7 20 2" xfId="42838"/>
    <cellStyle name="Total 2 7 21" xfId="42839"/>
    <cellStyle name="Total 2 7 21 2" xfId="42840"/>
    <cellStyle name="Total 2 7 22" xfId="42841"/>
    <cellStyle name="Total 2 7 22 2" xfId="42842"/>
    <cellStyle name="Total 2 7 23" xfId="42843"/>
    <cellStyle name="Total 2 7 23 2" xfId="42844"/>
    <cellStyle name="Total 2 7 24" xfId="42845"/>
    <cellStyle name="Total 2 7 24 2" xfId="42846"/>
    <cellStyle name="Total 2 7 25" xfId="42847"/>
    <cellStyle name="Total 2 7 25 2" xfId="42848"/>
    <cellStyle name="Total 2 7 26" xfId="42849"/>
    <cellStyle name="Total 2 7 26 2" xfId="42850"/>
    <cellStyle name="Total 2 7 27" xfId="42851"/>
    <cellStyle name="Total 2 7 27 2" xfId="42852"/>
    <cellStyle name="Total 2 7 28" xfId="42853"/>
    <cellStyle name="Total 2 7 28 2" xfId="42854"/>
    <cellStyle name="Total 2 7 29" xfId="42855"/>
    <cellStyle name="Total 2 7 29 2" xfId="42856"/>
    <cellStyle name="Total 2 7 3" xfId="1376"/>
    <cellStyle name="Total 2 7 3 2" xfId="2446"/>
    <cellStyle name="Total 2 7 3 2 2" xfId="42859"/>
    <cellStyle name="Total 2 7 3 2 3" xfId="42858"/>
    <cellStyle name="Total 2 7 3 3" xfId="42860"/>
    <cellStyle name="Total 2 7 3 3 2" xfId="42861"/>
    <cellStyle name="Total 2 7 3 4" xfId="42862"/>
    <cellStyle name="Total 2 7 3 4 2" xfId="42863"/>
    <cellStyle name="Total 2 7 3 5" xfId="42864"/>
    <cellStyle name="Total 2 7 3 5 2" xfId="42865"/>
    <cellStyle name="Total 2 7 3 6" xfId="42866"/>
    <cellStyle name="Total 2 7 3 6 2" xfId="42867"/>
    <cellStyle name="Total 2 7 3 7" xfId="42868"/>
    <cellStyle name="Total 2 7 3 8" xfId="42857"/>
    <cellStyle name="Total 2 7 3 9" xfId="3892"/>
    <cellStyle name="Total 2 7 30" xfId="42869"/>
    <cellStyle name="Total 2 7 30 2" xfId="42870"/>
    <cellStyle name="Total 2 7 31" xfId="42871"/>
    <cellStyle name="Total 2 7 31 2" xfId="42872"/>
    <cellStyle name="Total 2 7 32" xfId="42873"/>
    <cellStyle name="Total 2 7 32 2" xfId="42874"/>
    <cellStyle name="Total 2 7 33" xfId="42875"/>
    <cellStyle name="Total 2 7 34" xfId="42876"/>
    <cellStyle name="Total 2 7 35" xfId="42877"/>
    <cellStyle name="Total 2 7 36" xfId="42878"/>
    <cellStyle name="Total 2 7 37" xfId="42879"/>
    <cellStyle name="Total 2 7 38" xfId="42804"/>
    <cellStyle name="Total 2 7 39" xfId="2960"/>
    <cellStyle name="Total 2 7 4" xfId="1377"/>
    <cellStyle name="Total 2 7 4 2" xfId="2447"/>
    <cellStyle name="Total 2 7 4 2 2" xfId="42881"/>
    <cellStyle name="Total 2 7 4 3" xfId="42880"/>
    <cellStyle name="Total 2 7 4 4" xfId="3893"/>
    <cellStyle name="Total 2 7 5" xfId="1378"/>
    <cellStyle name="Total 2 7 5 2" xfId="2448"/>
    <cellStyle name="Total 2 7 5 2 2" xfId="42883"/>
    <cellStyle name="Total 2 7 5 3" xfId="42882"/>
    <cellStyle name="Total 2 7 5 4" xfId="3894"/>
    <cellStyle name="Total 2 7 6" xfId="1574"/>
    <cellStyle name="Total 2 7 6 2" xfId="42885"/>
    <cellStyle name="Total 2 7 6 3" xfId="42884"/>
    <cellStyle name="Total 2 7 7" xfId="42886"/>
    <cellStyle name="Total 2 7 7 2" xfId="42887"/>
    <cellStyle name="Total 2 7 8" xfId="42888"/>
    <cellStyle name="Total 2 7 8 2" xfId="42889"/>
    <cellStyle name="Total 2 7 9" xfId="42890"/>
    <cellStyle name="Total 2 7 9 2" xfId="42891"/>
    <cellStyle name="Total 2 8" xfId="238"/>
    <cellStyle name="Total 2 8 10" xfId="42893"/>
    <cellStyle name="Total 2 8 10 2" xfId="42894"/>
    <cellStyle name="Total 2 8 11" xfId="42895"/>
    <cellStyle name="Total 2 8 11 2" xfId="42896"/>
    <cellStyle name="Total 2 8 12" xfId="42897"/>
    <cellStyle name="Total 2 8 12 2" xfId="42898"/>
    <cellStyle name="Total 2 8 13" xfId="42899"/>
    <cellStyle name="Total 2 8 13 2" xfId="42900"/>
    <cellStyle name="Total 2 8 14" xfId="42901"/>
    <cellStyle name="Total 2 8 14 2" xfId="42902"/>
    <cellStyle name="Total 2 8 15" xfId="42903"/>
    <cellStyle name="Total 2 8 15 2" xfId="42904"/>
    <cellStyle name="Total 2 8 16" xfId="42905"/>
    <cellStyle name="Total 2 8 16 2" xfId="42906"/>
    <cellStyle name="Total 2 8 17" xfId="42907"/>
    <cellStyle name="Total 2 8 17 2" xfId="42908"/>
    <cellStyle name="Total 2 8 18" xfId="42909"/>
    <cellStyle name="Total 2 8 18 2" xfId="42910"/>
    <cellStyle name="Total 2 8 19" xfId="42911"/>
    <cellStyle name="Total 2 8 19 2" xfId="42912"/>
    <cellStyle name="Total 2 8 2" xfId="1379"/>
    <cellStyle name="Total 2 8 2 2" xfId="2449"/>
    <cellStyle name="Total 2 8 2 2 2" xfId="42915"/>
    <cellStyle name="Total 2 8 2 2 3" xfId="42914"/>
    <cellStyle name="Total 2 8 2 3" xfId="42916"/>
    <cellStyle name="Total 2 8 2 3 2" xfId="42917"/>
    <cellStyle name="Total 2 8 2 4" xfId="42918"/>
    <cellStyle name="Total 2 8 2 4 2" xfId="42919"/>
    <cellStyle name="Total 2 8 2 5" xfId="42920"/>
    <cellStyle name="Total 2 8 2 5 2" xfId="42921"/>
    <cellStyle name="Total 2 8 2 6" xfId="42922"/>
    <cellStyle name="Total 2 8 2 6 2" xfId="42923"/>
    <cellStyle name="Total 2 8 2 7" xfId="42924"/>
    <cellStyle name="Total 2 8 2 8" xfId="42913"/>
    <cellStyle name="Total 2 8 2 9" xfId="3895"/>
    <cellStyle name="Total 2 8 20" xfId="42925"/>
    <cellStyle name="Total 2 8 20 2" xfId="42926"/>
    <cellStyle name="Total 2 8 21" xfId="42927"/>
    <cellStyle name="Total 2 8 21 2" xfId="42928"/>
    <cellStyle name="Total 2 8 22" xfId="42929"/>
    <cellStyle name="Total 2 8 22 2" xfId="42930"/>
    <cellStyle name="Total 2 8 23" xfId="42931"/>
    <cellStyle name="Total 2 8 23 2" xfId="42932"/>
    <cellStyle name="Total 2 8 24" xfId="42933"/>
    <cellStyle name="Total 2 8 24 2" xfId="42934"/>
    <cellStyle name="Total 2 8 25" xfId="42935"/>
    <cellStyle name="Total 2 8 25 2" xfId="42936"/>
    <cellStyle name="Total 2 8 26" xfId="42937"/>
    <cellStyle name="Total 2 8 26 2" xfId="42938"/>
    <cellStyle name="Total 2 8 27" xfId="42939"/>
    <cellStyle name="Total 2 8 27 2" xfId="42940"/>
    <cellStyle name="Total 2 8 28" xfId="42941"/>
    <cellStyle name="Total 2 8 28 2" xfId="42942"/>
    <cellStyle name="Total 2 8 29" xfId="42943"/>
    <cellStyle name="Total 2 8 29 2" xfId="42944"/>
    <cellStyle name="Total 2 8 3" xfId="1463"/>
    <cellStyle name="Total 2 8 3 2" xfId="42946"/>
    <cellStyle name="Total 2 8 3 2 2" xfId="42947"/>
    <cellStyle name="Total 2 8 3 3" xfId="42948"/>
    <cellStyle name="Total 2 8 3 3 2" xfId="42949"/>
    <cellStyle name="Total 2 8 3 4" xfId="42950"/>
    <cellStyle name="Total 2 8 3 4 2" xfId="42951"/>
    <cellStyle name="Total 2 8 3 5" xfId="42952"/>
    <cellStyle name="Total 2 8 3 5 2" xfId="42953"/>
    <cellStyle name="Total 2 8 3 6" xfId="42954"/>
    <cellStyle name="Total 2 8 3 6 2" xfId="42955"/>
    <cellStyle name="Total 2 8 3 7" xfId="42956"/>
    <cellStyle name="Total 2 8 3 8" xfId="42945"/>
    <cellStyle name="Total 2 8 30" xfId="42957"/>
    <cellStyle name="Total 2 8 30 2" xfId="42958"/>
    <cellStyle name="Total 2 8 31" xfId="42959"/>
    <cellStyle name="Total 2 8 31 2" xfId="42960"/>
    <cellStyle name="Total 2 8 32" xfId="42961"/>
    <cellStyle name="Total 2 8 32 2" xfId="42962"/>
    <cellStyle name="Total 2 8 33" xfId="42963"/>
    <cellStyle name="Total 2 8 34" xfId="42964"/>
    <cellStyle name="Total 2 8 35" xfId="42965"/>
    <cellStyle name="Total 2 8 36" xfId="42966"/>
    <cellStyle name="Total 2 8 37" xfId="42967"/>
    <cellStyle name="Total 2 8 38" xfId="42892"/>
    <cellStyle name="Total 2 8 39" xfId="2790"/>
    <cellStyle name="Total 2 8 4" xfId="42968"/>
    <cellStyle name="Total 2 8 4 2" xfId="42969"/>
    <cellStyle name="Total 2 8 5" xfId="42970"/>
    <cellStyle name="Total 2 8 5 2" xfId="42971"/>
    <cellStyle name="Total 2 8 6" xfId="42972"/>
    <cellStyle name="Total 2 8 6 2" xfId="42973"/>
    <cellStyle name="Total 2 8 7" xfId="42974"/>
    <cellStyle name="Total 2 8 7 2" xfId="42975"/>
    <cellStyle name="Total 2 8 8" xfId="42976"/>
    <cellStyle name="Total 2 8 8 2" xfId="42977"/>
    <cellStyle name="Total 2 8 9" xfId="42978"/>
    <cellStyle name="Total 2 8 9 2" xfId="42979"/>
    <cellStyle name="Total 2 9" xfId="1380"/>
    <cellStyle name="Total 2 9 10" xfId="42981"/>
    <cellStyle name="Total 2 9 10 2" xfId="42982"/>
    <cellStyle name="Total 2 9 11" xfId="42983"/>
    <cellStyle name="Total 2 9 11 2" xfId="42984"/>
    <cellStyle name="Total 2 9 12" xfId="42985"/>
    <cellStyle name="Total 2 9 12 2" xfId="42986"/>
    <cellStyle name="Total 2 9 13" xfId="42987"/>
    <cellStyle name="Total 2 9 13 2" xfId="42988"/>
    <cellStyle name="Total 2 9 14" xfId="42989"/>
    <cellStyle name="Total 2 9 14 2" xfId="42990"/>
    <cellStyle name="Total 2 9 15" xfId="42991"/>
    <cellStyle name="Total 2 9 15 2" xfId="42992"/>
    <cellStyle name="Total 2 9 16" xfId="42993"/>
    <cellStyle name="Total 2 9 16 2" xfId="42994"/>
    <cellStyle name="Total 2 9 17" xfId="42995"/>
    <cellStyle name="Total 2 9 17 2" xfId="42996"/>
    <cellStyle name="Total 2 9 18" xfId="42997"/>
    <cellStyle name="Total 2 9 18 2" xfId="42998"/>
    <cellStyle name="Total 2 9 19" xfId="42999"/>
    <cellStyle name="Total 2 9 19 2" xfId="43000"/>
    <cellStyle name="Total 2 9 2" xfId="2450"/>
    <cellStyle name="Total 2 9 2 2" xfId="43002"/>
    <cellStyle name="Total 2 9 2 2 2" xfId="43003"/>
    <cellStyle name="Total 2 9 2 3" xfId="43004"/>
    <cellStyle name="Total 2 9 2 3 2" xfId="43005"/>
    <cellStyle name="Total 2 9 2 4" xfId="43006"/>
    <cellStyle name="Total 2 9 2 4 2" xfId="43007"/>
    <cellStyle name="Total 2 9 2 5" xfId="43008"/>
    <cellStyle name="Total 2 9 2 5 2" xfId="43009"/>
    <cellStyle name="Total 2 9 2 6" xfId="43010"/>
    <cellStyle name="Total 2 9 2 6 2" xfId="43011"/>
    <cellStyle name="Total 2 9 2 7" xfId="43012"/>
    <cellStyle name="Total 2 9 2 8" xfId="43001"/>
    <cellStyle name="Total 2 9 20" xfId="43013"/>
    <cellStyle name="Total 2 9 20 2" xfId="43014"/>
    <cellStyle name="Total 2 9 21" xfId="43015"/>
    <cellStyle name="Total 2 9 21 2" xfId="43016"/>
    <cellStyle name="Total 2 9 22" xfId="43017"/>
    <cellStyle name="Total 2 9 22 2" xfId="43018"/>
    <cellStyle name="Total 2 9 23" xfId="43019"/>
    <cellStyle name="Total 2 9 23 2" xfId="43020"/>
    <cellStyle name="Total 2 9 24" xfId="43021"/>
    <cellStyle name="Total 2 9 24 2" xfId="43022"/>
    <cellStyle name="Total 2 9 25" xfId="43023"/>
    <cellStyle name="Total 2 9 25 2" xfId="43024"/>
    <cellStyle name="Total 2 9 26" xfId="43025"/>
    <cellStyle name="Total 2 9 26 2" xfId="43026"/>
    <cellStyle name="Total 2 9 27" xfId="43027"/>
    <cellStyle name="Total 2 9 27 2" xfId="43028"/>
    <cellStyle name="Total 2 9 28" xfId="43029"/>
    <cellStyle name="Total 2 9 28 2" xfId="43030"/>
    <cellStyle name="Total 2 9 29" xfId="43031"/>
    <cellStyle name="Total 2 9 29 2" xfId="43032"/>
    <cellStyle name="Total 2 9 3" xfId="43033"/>
    <cellStyle name="Total 2 9 3 2" xfId="43034"/>
    <cellStyle name="Total 2 9 3 2 2" xfId="43035"/>
    <cellStyle name="Total 2 9 3 3" xfId="43036"/>
    <cellStyle name="Total 2 9 3 3 2" xfId="43037"/>
    <cellStyle name="Total 2 9 3 4" xfId="43038"/>
    <cellStyle name="Total 2 9 3 4 2" xfId="43039"/>
    <cellStyle name="Total 2 9 3 5" xfId="43040"/>
    <cellStyle name="Total 2 9 3 5 2" xfId="43041"/>
    <cellStyle name="Total 2 9 3 6" xfId="43042"/>
    <cellStyle name="Total 2 9 3 6 2" xfId="43043"/>
    <cellStyle name="Total 2 9 3 7" xfId="43044"/>
    <cellStyle name="Total 2 9 30" xfId="43045"/>
    <cellStyle name="Total 2 9 30 2" xfId="43046"/>
    <cellStyle name="Total 2 9 31" xfId="43047"/>
    <cellStyle name="Total 2 9 31 2" xfId="43048"/>
    <cellStyle name="Total 2 9 32" xfId="43049"/>
    <cellStyle name="Total 2 9 32 2" xfId="43050"/>
    <cellStyle name="Total 2 9 33" xfId="43051"/>
    <cellStyle name="Total 2 9 34" xfId="43052"/>
    <cellStyle name="Total 2 9 35" xfId="43053"/>
    <cellStyle name="Total 2 9 36" xfId="43054"/>
    <cellStyle name="Total 2 9 37" xfId="43055"/>
    <cellStyle name="Total 2 9 38" xfId="42980"/>
    <cellStyle name="Total 2 9 39" xfId="3896"/>
    <cellStyle name="Total 2 9 4" xfId="43056"/>
    <cellStyle name="Total 2 9 4 2" xfId="43057"/>
    <cellStyle name="Total 2 9 5" xfId="43058"/>
    <cellStyle name="Total 2 9 5 2" xfId="43059"/>
    <cellStyle name="Total 2 9 6" xfId="43060"/>
    <cellStyle name="Total 2 9 6 2" xfId="43061"/>
    <cellStyle name="Total 2 9 7" xfId="43062"/>
    <cellStyle name="Total 2 9 7 2" xfId="43063"/>
    <cellStyle name="Total 2 9 8" xfId="43064"/>
    <cellStyle name="Total 2 9 8 2" xfId="43065"/>
    <cellStyle name="Total 2 9 9" xfId="43066"/>
    <cellStyle name="Total 2 9 9 2" xfId="43067"/>
    <cellStyle name="Total 20" xfId="43068"/>
    <cellStyle name="Total 20 2" xfId="43069"/>
    <cellStyle name="Total 21" xfId="43070"/>
    <cellStyle name="Total 21 2" xfId="43071"/>
    <cellStyle name="Total 22" xfId="43072"/>
    <cellStyle name="Total 22 2" xfId="43073"/>
    <cellStyle name="Total 23" xfId="43074"/>
    <cellStyle name="Total 23 2" xfId="43075"/>
    <cellStyle name="Total 24" xfId="43076"/>
    <cellStyle name="Total 24 2" xfId="43077"/>
    <cellStyle name="Total 25" xfId="43078"/>
    <cellStyle name="Total 26" xfId="43079"/>
    <cellStyle name="Total 27" xfId="43080"/>
    <cellStyle name="Total 28" xfId="43081"/>
    <cellStyle name="Total 29" xfId="43082"/>
    <cellStyle name="Total 3" xfId="97"/>
    <cellStyle name="Total 3 10" xfId="679"/>
    <cellStyle name="Total 3 10 10" xfId="43085"/>
    <cellStyle name="Total 3 10 10 2" xfId="43086"/>
    <cellStyle name="Total 3 10 11" xfId="43087"/>
    <cellStyle name="Total 3 10 11 2" xfId="43088"/>
    <cellStyle name="Total 3 10 12" xfId="43089"/>
    <cellStyle name="Total 3 10 12 2" xfId="43090"/>
    <cellStyle name="Total 3 10 13" xfId="43091"/>
    <cellStyle name="Total 3 10 13 2" xfId="43092"/>
    <cellStyle name="Total 3 10 14" xfId="43093"/>
    <cellStyle name="Total 3 10 14 2" xfId="43094"/>
    <cellStyle name="Total 3 10 15" xfId="43095"/>
    <cellStyle name="Total 3 10 15 2" xfId="43096"/>
    <cellStyle name="Total 3 10 16" xfId="43097"/>
    <cellStyle name="Total 3 10 16 2" xfId="43098"/>
    <cellStyle name="Total 3 10 17" xfId="43099"/>
    <cellStyle name="Total 3 10 17 2" xfId="43100"/>
    <cellStyle name="Total 3 10 18" xfId="43101"/>
    <cellStyle name="Total 3 10 18 2" xfId="43102"/>
    <cellStyle name="Total 3 10 19" xfId="43103"/>
    <cellStyle name="Total 3 10 19 2" xfId="43104"/>
    <cellStyle name="Total 3 10 2" xfId="1797"/>
    <cellStyle name="Total 3 10 2 2" xfId="43106"/>
    <cellStyle name="Total 3 10 2 2 2" xfId="43107"/>
    <cellStyle name="Total 3 10 2 3" xfId="43108"/>
    <cellStyle name="Total 3 10 2 3 2" xfId="43109"/>
    <cellStyle name="Total 3 10 2 4" xfId="43110"/>
    <cellStyle name="Total 3 10 2 4 2" xfId="43111"/>
    <cellStyle name="Total 3 10 2 5" xfId="43112"/>
    <cellStyle name="Total 3 10 2 5 2" xfId="43113"/>
    <cellStyle name="Total 3 10 2 6" xfId="43114"/>
    <cellStyle name="Total 3 10 2 6 2" xfId="43115"/>
    <cellStyle name="Total 3 10 2 7" xfId="43116"/>
    <cellStyle name="Total 3 10 2 8" xfId="43105"/>
    <cellStyle name="Total 3 10 20" xfId="43117"/>
    <cellStyle name="Total 3 10 20 2" xfId="43118"/>
    <cellStyle name="Total 3 10 21" xfId="43119"/>
    <cellStyle name="Total 3 10 21 2" xfId="43120"/>
    <cellStyle name="Total 3 10 22" xfId="43121"/>
    <cellStyle name="Total 3 10 22 2" xfId="43122"/>
    <cellStyle name="Total 3 10 23" xfId="43123"/>
    <cellStyle name="Total 3 10 23 2" xfId="43124"/>
    <cellStyle name="Total 3 10 24" xfId="43125"/>
    <cellStyle name="Total 3 10 24 2" xfId="43126"/>
    <cellStyle name="Total 3 10 25" xfId="43127"/>
    <cellStyle name="Total 3 10 25 2" xfId="43128"/>
    <cellStyle name="Total 3 10 26" xfId="43129"/>
    <cellStyle name="Total 3 10 26 2" xfId="43130"/>
    <cellStyle name="Total 3 10 27" xfId="43131"/>
    <cellStyle name="Total 3 10 27 2" xfId="43132"/>
    <cellStyle name="Total 3 10 28" xfId="43133"/>
    <cellStyle name="Total 3 10 28 2" xfId="43134"/>
    <cellStyle name="Total 3 10 29" xfId="43135"/>
    <cellStyle name="Total 3 10 29 2" xfId="43136"/>
    <cellStyle name="Total 3 10 3" xfId="43137"/>
    <cellStyle name="Total 3 10 3 2" xfId="43138"/>
    <cellStyle name="Total 3 10 3 2 2" xfId="43139"/>
    <cellStyle name="Total 3 10 3 3" xfId="43140"/>
    <cellStyle name="Total 3 10 3 3 2" xfId="43141"/>
    <cellStyle name="Total 3 10 3 4" xfId="43142"/>
    <cellStyle name="Total 3 10 3 4 2" xfId="43143"/>
    <cellStyle name="Total 3 10 3 5" xfId="43144"/>
    <cellStyle name="Total 3 10 3 5 2" xfId="43145"/>
    <cellStyle name="Total 3 10 3 6" xfId="43146"/>
    <cellStyle name="Total 3 10 3 6 2" xfId="43147"/>
    <cellStyle name="Total 3 10 3 7" xfId="43148"/>
    <cellStyle name="Total 3 10 30" xfId="43149"/>
    <cellStyle name="Total 3 10 30 2" xfId="43150"/>
    <cellStyle name="Total 3 10 31" xfId="43151"/>
    <cellStyle name="Total 3 10 31 2" xfId="43152"/>
    <cellStyle name="Total 3 10 32" xfId="43153"/>
    <cellStyle name="Total 3 10 32 2" xfId="43154"/>
    <cellStyle name="Total 3 10 33" xfId="43155"/>
    <cellStyle name="Total 3 10 34" xfId="43156"/>
    <cellStyle name="Total 3 10 35" xfId="43157"/>
    <cellStyle name="Total 3 10 36" xfId="43158"/>
    <cellStyle name="Total 3 10 37" xfId="43159"/>
    <cellStyle name="Total 3 10 38" xfId="43084"/>
    <cellStyle name="Total 3 10 39" xfId="3196"/>
    <cellStyle name="Total 3 10 4" xfId="43160"/>
    <cellStyle name="Total 3 10 4 2" xfId="43161"/>
    <cellStyle name="Total 3 10 5" xfId="43162"/>
    <cellStyle name="Total 3 10 5 2" xfId="43163"/>
    <cellStyle name="Total 3 10 6" xfId="43164"/>
    <cellStyle name="Total 3 10 6 2" xfId="43165"/>
    <cellStyle name="Total 3 10 7" xfId="43166"/>
    <cellStyle name="Total 3 10 7 2" xfId="43167"/>
    <cellStyle name="Total 3 10 8" xfId="43168"/>
    <cellStyle name="Total 3 10 8 2" xfId="43169"/>
    <cellStyle name="Total 3 10 9" xfId="43170"/>
    <cellStyle name="Total 3 10 9 2" xfId="43171"/>
    <cellStyle name="Total 3 11" xfId="4194"/>
    <cellStyle name="Total 3 11 10" xfId="43173"/>
    <cellStyle name="Total 3 11 10 2" xfId="43174"/>
    <cellStyle name="Total 3 11 11" xfId="43175"/>
    <cellStyle name="Total 3 11 11 2" xfId="43176"/>
    <cellStyle name="Total 3 11 12" xfId="43177"/>
    <cellStyle name="Total 3 11 12 2" xfId="43178"/>
    <cellStyle name="Total 3 11 13" xfId="43179"/>
    <cellStyle name="Total 3 11 13 2" xfId="43180"/>
    <cellStyle name="Total 3 11 14" xfId="43181"/>
    <cellStyle name="Total 3 11 14 2" xfId="43182"/>
    <cellStyle name="Total 3 11 15" xfId="43183"/>
    <cellStyle name="Total 3 11 15 2" xfId="43184"/>
    <cellStyle name="Total 3 11 16" xfId="43185"/>
    <cellStyle name="Total 3 11 16 2" xfId="43186"/>
    <cellStyle name="Total 3 11 17" xfId="43187"/>
    <cellStyle name="Total 3 11 17 2" xfId="43188"/>
    <cellStyle name="Total 3 11 18" xfId="43189"/>
    <cellStyle name="Total 3 11 18 2" xfId="43190"/>
    <cellStyle name="Total 3 11 19" xfId="43191"/>
    <cellStyle name="Total 3 11 19 2" xfId="43192"/>
    <cellStyle name="Total 3 11 2" xfId="43193"/>
    <cellStyle name="Total 3 11 2 2" xfId="43194"/>
    <cellStyle name="Total 3 11 2 2 2" xfId="43195"/>
    <cellStyle name="Total 3 11 2 3" xfId="43196"/>
    <cellStyle name="Total 3 11 2 3 2" xfId="43197"/>
    <cellStyle name="Total 3 11 2 4" xfId="43198"/>
    <cellStyle name="Total 3 11 2 4 2" xfId="43199"/>
    <cellStyle name="Total 3 11 2 5" xfId="43200"/>
    <cellStyle name="Total 3 11 2 5 2" xfId="43201"/>
    <cellStyle name="Total 3 11 2 6" xfId="43202"/>
    <cellStyle name="Total 3 11 2 6 2" xfId="43203"/>
    <cellStyle name="Total 3 11 2 7" xfId="43204"/>
    <cellStyle name="Total 3 11 20" xfId="43205"/>
    <cellStyle name="Total 3 11 20 2" xfId="43206"/>
    <cellStyle name="Total 3 11 21" xfId="43207"/>
    <cellStyle name="Total 3 11 21 2" xfId="43208"/>
    <cellStyle name="Total 3 11 22" xfId="43209"/>
    <cellStyle name="Total 3 11 22 2" xfId="43210"/>
    <cellStyle name="Total 3 11 23" xfId="43211"/>
    <cellStyle name="Total 3 11 23 2" xfId="43212"/>
    <cellStyle name="Total 3 11 24" xfId="43213"/>
    <cellStyle name="Total 3 11 24 2" xfId="43214"/>
    <cellStyle name="Total 3 11 25" xfId="43215"/>
    <cellStyle name="Total 3 11 25 2" xfId="43216"/>
    <cellStyle name="Total 3 11 26" xfId="43217"/>
    <cellStyle name="Total 3 11 26 2" xfId="43218"/>
    <cellStyle name="Total 3 11 27" xfId="43219"/>
    <cellStyle name="Total 3 11 27 2" xfId="43220"/>
    <cellStyle name="Total 3 11 28" xfId="43221"/>
    <cellStyle name="Total 3 11 28 2" xfId="43222"/>
    <cellStyle name="Total 3 11 29" xfId="43223"/>
    <cellStyle name="Total 3 11 29 2" xfId="43224"/>
    <cellStyle name="Total 3 11 3" xfId="43225"/>
    <cellStyle name="Total 3 11 3 2" xfId="43226"/>
    <cellStyle name="Total 3 11 3 2 2" xfId="43227"/>
    <cellStyle name="Total 3 11 3 3" xfId="43228"/>
    <cellStyle name="Total 3 11 3 3 2" xfId="43229"/>
    <cellStyle name="Total 3 11 3 4" xfId="43230"/>
    <cellStyle name="Total 3 11 3 4 2" xfId="43231"/>
    <cellStyle name="Total 3 11 3 5" xfId="43232"/>
    <cellStyle name="Total 3 11 3 5 2" xfId="43233"/>
    <cellStyle name="Total 3 11 3 6" xfId="43234"/>
    <cellStyle name="Total 3 11 3 6 2" xfId="43235"/>
    <cellStyle name="Total 3 11 3 7" xfId="43236"/>
    <cellStyle name="Total 3 11 30" xfId="43237"/>
    <cellStyle name="Total 3 11 30 2" xfId="43238"/>
    <cellStyle name="Total 3 11 31" xfId="43239"/>
    <cellStyle name="Total 3 11 31 2" xfId="43240"/>
    <cellStyle name="Total 3 11 32" xfId="43241"/>
    <cellStyle name="Total 3 11 32 2" xfId="43242"/>
    <cellStyle name="Total 3 11 33" xfId="43243"/>
    <cellStyle name="Total 3 11 34" xfId="43244"/>
    <cellStyle name="Total 3 11 35" xfId="43245"/>
    <cellStyle name="Total 3 11 36" xfId="43246"/>
    <cellStyle name="Total 3 11 37" xfId="43247"/>
    <cellStyle name="Total 3 11 38" xfId="43172"/>
    <cellStyle name="Total 3 11 4" xfId="43248"/>
    <cellStyle name="Total 3 11 4 2" xfId="43249"/>
    <cellStyle name="Total 3 11 5" xfId="43250"/>
    <cellStyle name="Total 3 11 5 2" xfId="43251"/>
    <cellStyle name="Total 3 11 6" xfId="43252"/>
    <cellStyle name="Total 3 11 6 2" xfId="43253"/>
    <cellStyle name="Total 3 11 7" xfId="43254"/>
    <cellStyle name="Total 3 11 7 2" xfId="43255"/>
    <cellStyle name="Total 3 11 8" xfId="43256"/>
    <cellStyle name="Total 3 11 8 2" xfId="43257"/>
    <cellStyle name="Total 3 11 9" xfId="43258"/>
    <cellStyle name="Total 3 11 9 2" xfId="43259"/>
    <cellStyle name="Total 3 12" xfId="43260"/>
    <cellStyle name="Total 3 12 2" xfId="43261"/>
    <cellStyle name="Total 3 13" xfId="43262"/>
    <cellStyle name="Total 3 13 2" xfId="43263"/>
    <cellStyle name="Total 3 14" xfId="43264"/>
    <cellStyle name="Total 3 14 2" xfId="43265"/>
    <cellStyle name="Total 3 15" xfId="43266"/>
    <cellStyle name="Total 3 15 2" xfId="43267"/>
    <cellStyle name="Total 3 16" xfId="43268"/>
    <cellStyle name="Total 3 16 2" xfId="43269"/>
    <cellStyle name="Total 3 17" xfId="43270"/>
    <cellStyle name="Total 3 17 2" xfId="43271"/>
    <cellStyle name="Total 3 18" xfId="43272"/>
    <cellStyle name="Total 3 18 2" xfId="43273"/>
    <cellStyle name="Total 3 19" xfId="43274"/>
    <cellStyle name="Total 3 19 2" xfId="43275"/>
    <cellStyle name="Total 3 2" xfId="306"/>
    <cellStyle name="Total 3 2 10" xfId="43277"/>
    <cellStyle name="Total 3 2 10 2" xfId="43278"/>
    <cellStyle name="Total 3 2 11" xfId="43279"/>
    <cellStyle name="Total 3 2 11 2" xfId="43280"/>
    <cellStyle name="Total 3 2 12" xfId="43281"/>
    <cellStyle name="Total 3 2 12 2" xfId="43282"/>
    <cellStyle name="Total 3 2 13" xfId="43283"/>
    <cellStyle name="Total 3 2 13 2" xfId="43284"/>
    <cellStyle name="Total 3 2 14" xfId="43285"/>
    <cellStyle name="Total 3 2 14 2" xfId="43286"/>
    <cellStyle name="Total 3 2 15" xfId="43287"/>
    <cellStyle name="Total 3 2 15 2" xfId="43288"/>
    <cellStyle name="Total 3 2 16" xfId="43289"/>
    <cellStyle name="Total 3 2 16 2" xfId="43290"/>
    <cellStyle name="Total 3 2 17" xfId="43291"/>
    <cellStyle name="Total 3 2 17 2" xfId="43292"/>
    <cellStyle name="Total 3 2 18" xfId="43293"/>
    <cellStyle name="Total 3 2 18 2" xfId="43294"/>
    <cellStyle name="Total 3 2 19" xfId="43295"/>
    <cellStyle name="Total 3 2 19 2" xfId="43296"/>
    <cellStyle name="Total 3 2 2" xfId="406"/>
    <cellStyle name="Total 3 2 2 10" xfId="2927"/>
    <cellStyle name="Total 3 2 2 2" xfId="593"/>
    <cellStyle name="Total 3 2 2 2 2" xfId="1712"/>
    <cellStyle name="Total 3 2 2 2 2 2" xfId="43299"/>
    <cellStyle name="Total 3 2 2 2 3" xfId="43298"/>
    <cellStyle name="Total 3 2 2 2 4" xfId="3110"/>
    <cellStyle name="Total 3 2 2 3" xfId="1381"/>
    <cellStyle name="Total 3 2 2 3 2" xfId="2451"/>
    <cellStyle name="Total 3 2 2 3 2 2" xfId="43301"/>
    <cellStyle name="Total 3 2 2 3 3" xfId="43300"/>
    <cellStyle name="Total 3 2 2 3 4" xfId="3897"/>
    <cellStyle name="Total 3 2 2 4" xfId="1382"/>
    <cellStyle name="Total 3 2 2 4 2" xfId="2452"/>
    <cellStyle name="Total 3 2 2 4 2 2" xfId="43303"/>
    <cellStyle name="Total 3 2 2 4 3" xfId="43302"/>
    <cellStyle name="Total 3 2 2 4 4" xfId="3898"/>
    <cellStyle name="Total 3 2 2 5" xfId="1383"/>
    <cellStyle name="Total 3 2 2 5 2" xfId="2453"/>
    <cellStyle name="Total 3 2 2 5 2 2" xfId="43305"/>
    <cellStyle name="Total 3 2 2 5 3" xfId="43304"/>
    <cellStyle name="Total 3 2 2 5 4" xfId="3899"/>
    <cellStyle name="Total 3 2 2 6" xfId="782"/>
    <cellStyle name="Total 3 2 2 6 2" xfId="4587"/>
    <cellStyle name="Total 3 2 2 6 2 2" xfId="43307"/>
    <cellStyle name="Total 3 2 2 6 3" xfId="43306"/>
    <cellStyle name="Total 3 2 2 6 4" xfId="3299"/>
    <cellStyle name="Total 3 2 2 7" xfId="4481"/>
    <cellStyle name="Total 3 2 2 7 2" xfId="43309"/>
    <cellStyle name="Total 3 2 2 7 3" xfId="43308"/>
    <cellStyle name="Total 3 2 2 8" xfId="43310"/>
    <cellStyle name="Total 3 2 2 9" xfId="43297"/>
    <cellStyle name="Total 3 2 20" xfId="43311"/>
    <cellStyle name="Total 3 2 20 2" xfId="43312"/>
    <cellStyle name="Total 3 2 21" xfId="43313"/>
    <cellStyle name="Total 3 2 21 2" xfId="43314"/>
    <cellStyle name="Total 3 2 22" xfId="43315"/>
    <cellStyle name="Total 3 2 22 2" xfId="43316"/>
    <cellStyle name="Total 3 2 23" xfId="43317"/>
    <cellStyle name="Total 3 2 23 2" xfId="43318"/>
    <cellStyle name="Total 3 2 24" xfId="43319"/>
    <cellStyle name="Total 3 2 24 2" xfId="43320"/>
    <cellStyle name="Total 3 2 25" xfId="43321"/>
    <cellStyle name="Total 3 2 25 2" xfId="43322"/>
    <cellStyle name="Total 3 2 26" xfId="43323"/>
    <cellStyle name="Total 3 2 26 2" xfId="43324"/>
    <cellStyle name="Total 3 2 27" xfId="43325"/>
    <cellStyle name="Total 3 2 27 2" xfId="43326"/>
    <cellStyle name="Total 3 2 28" xfId="43327"/>
    <cellStyle name="Total 3 2 28 2" xfId="43328"/>
    <cellStyle name="Total 3 2 29" xfId="43329"/>
    <cellStyle name="Total 3 2 29 2" xfId="43330"/>
    <cellStyle name="Total 3 2 3" xfId="463"/>
    <cellStyle name="Total 3 2 3 2" xfId="647"/>
    <cellStyle name="Total 3 2 3 2 2" xfId="1765"/>
    <cellStyle name="Total 3 2 3 2 2 2" xfId="43333"/>
    <cellStyle name="Total 3 2 3 2 3" xfId="43332"/>
    <cellStyle name="Total 3 2 3 2 4" xfId="3164"/>
    <cellStyle name="Total 3 2 3 3" xfId="1384"/>
    <cellStyle name="Total 3 2 3 3 2" xfId="2454"/>
    <cellStyle name="Total 3 2 3 3 2 2" xfId="43335"/>
    <cellStyle name="Total 3 2 3 3 3" xfId="43334"/>
    <cellStyle name="Total 3 2 3 3 4" xfId="3900"/>
    <cellStyle name="Total 3 2 3 4" xfId="1385"/>
    <cellStyle name="Total 3 2 3 4 2" xfId="2455"/>
    <cellStyle name="Total 3 2 3 4 2 2" xfId="43337"/>
    <cellStyle name="Total 3 2 3 4 3" xfId="43336"/>
    <cellStyle name="Total 3 2 3 4 4" xfId="3901"/>
    <cellStyle name="Total 3 2 3 5" xfId="1386"/>
    <cellStyle name="Total 3 2 3 5 2" xfId="2456"/>
    <cellStyle name="Total 3 2 3 5 2 2" xfId="43339"/>
    <cellStyle name="Total 3 2 3 5 3" xfId="43338"/>
    <cellStyle name="Total 3 2 3 5 4" xfId="3902"/>
    <cellStyle name="Total 3 2 3 6" xfId="1595"/>
    <cellStyle name="Total 3 2 3 6 2" xfId="43341"/>
    <cellStyle name="Total 3 2 3 6 3" xfId="43340"/>
    <cellStyle name="Total 3 2 3 7" xfId="43342"/>
    <cellStyle name="Total 3 2 3 8" xfId="43331"/>
    <cellStyle name="Total 3 2 3 9" xfId="2981"/>
    <cellStyle name="Total 3 2 30" xfId="43343"/>
    <cellStyle name="Total 3 2 30 2" xfId="43344"/>
    <cellStyle name="Total 3 2 31" xfId="43345"/>
    <cellStyle name="Total 3 2 31 2" xfId="43346"/>
    <cellStyle name="Total 3 2 32" xfId="43347"/>
    <cellStyle name="Total 3 2 32 2" xfId="43348"/>
    <cellStyle name="Total 3 2 33" xfId="43349"/>
    <cellStyle name="Total 3 2 33 2" xfId="43350"/>
    <cellStyle name="Total 3 2 34" xfId="43351"/>
    <cellStyle name="Total 3 2 35" xfId="43352"/>
    <cellStyle name="Total 3 2 36" xfId="43353"/>
    <cellStyle name="Total 3 2 37" xfId="43354"/>
    <cellStyle name="Total 3 2 38" xfId="43355"/>
    <cellStyle name="Total 3 2 39" xfId="43276"/>
    <cellStyle name="Total 3 2 4" xfId="518"/>
    <cellStyle name="Total 3 2 4 2" xfId="1387"/>
    <cellStyle name="Total 3 2 4 2 2" xfId="2457"/>
    <cellStyle name="Total 3 2 4 2 2 2" xfId="43358"/>
    <cellStyle name="Total 3 2 4 2 3" xfId="43357"/>
    <cellStyle name="Total 3 2 4 2 4" xfId="3903"/>
    <cellStyle name="Total 3 2 4 3" xfId="1644"/>
    <cellStyle name="Total 3 2 4 3 2" xfId="43360"/>
    <cellStyle name="Total 3 2 4 3 3" xfId="43359"/>
    <cellStyle name="Total 3 2 4 4" xfId="43361"/>
    <cellStyle name="Total 3 2 4 4 2" xfId="43362"/>
    <cellStyle name="Total 3 2 4 5" xfId="43363"/>
    <cellStyle name="Total 3 2 4 5 2" xfId="43364"/>
    <cellStyle name="Total 3 2 4 6" xfId="43365"/>
    <cellStyle name="Total 3 2 4 6 2" xfId="43366"/>
    <cellStyle name="Total 3 2 4 7" xfId="43367"/>
    <cellStyle name="Total 3 2 4 8" xfId="43356"/>
    <cellStyle name="Total 3 2 4 9" xfId="3035"/>
    <cellStyle name="Total 3 2 40" xfId="2710"/>
    <cellStyle name="Total 3 2 5" xfId="1388"/>
    <cellStyle name="Total 3 2 5 2" xfId="2458"/>
    <cellStyle name="Total 3 2 5 2 2" xfId="43369"/>
    <cellStyle name="Total 3 2 5 3" xfId="43368"/>
    <cellStyle name="Total 3 2 5 4" xfId="3904"/>
    <cellStyle name="Total 3 2 6" xfId="1389"/>
    <cellStyle name="Total 3 2 6 2" xfId="2459"/>
    <cellStyle name="Total 3 2 6 2 2" xfId="43371"/>
    <cellStyle name="Total 3 2 6 3" xfId="43370"/>
    <cellStyle name="Total 3 2 6 4" xfId="3905"/>
    <cellStyle name="Total 3 2 7" xfId="1390"/>
    <cellStyle name="Total 3 2 7 2" xfId="2460"/>
    <cellStyle name="Total 3 2 7 2 2" xfId="43373"/>
    <cellStyle name="Total 3 2 7 3" xfId="43372"/>
    <cellStyle name="Total 3 2 7 4" xfId="3906"/>
    <cellStyle name="Total 3 2 8" xfId="4258"/>
    <cellStyle name="Total 3 2 8 2" xfId="43375"/>
    <cellStyle name="Total 3 2 8 3" xfId="43374"/>
    <cellStyle name="Total 3 2 9" xfId="43376"/>
    <cellStyle name="Total 3 2 9 2" xfId="43377"/>
    <cellStyle name="Total 3 20" xfId="43378"/>
    <cellStyle name="Total 3 20 2" xfId="43379"/>
    <cellStyle name="Total 3 21" xfId="43380"/>
    <cellStyle name="Total 3 21 2" xfId="43381"/>
    <cellStyle name="Total 3 22" xfId="43382"/>
    <cellStyle name="Total 3 22 2" xfId="43383"/>
    <cellStyle name="Total 3 23" xfId="43384"/>
    <cellStyle name="Total 3 23 2" xfId="43385"/>
    <cellStyle name="Total 3 24" xfId="43386"/>
    <cellStyle name="Total 3 24 2" xfId="43387"/>
    <cellStyle name="Total 3 25" xfId="43388"/>
    <cellStyle name="Total 3 25 2" xfId="43389"/>
    <cellStyle name="Total 3 26" xfId="43390"/>
    <cellStyle name="Total 3 26 2" xfId="43391"/>
    <cellStyle name="Total 3 27" xfId="43392"/>
    <cellStyle name="Total 3 27 2" xfId="43393"/>
    <cellStyle name="Total 3 28" xfId="43394"/>
    <cellStyle name="Total 3 28 2" xfId="43395"/>
    <cellStyle name="Total 3 29" xfId="43396"/>
    <cellStyle name="Total 3 3" xfId="288"/>
    <cellStyle name="Total 3 3 10" xfId="43398"/>
    <cellStyle name="Total 3 3 10 2" xfId="43399"/>
    <cellStyle name="Total 3 3 11" xfId="43400"/>
    <cellStyle name="Total 3 3 11 2" xfId="43401"/>
    <cellStyle name="Total 3 3 12" xfId="43402"/>
    <cellStyle name="Total 3 3 12 2" xfId="43403"/>
    <cellStyle name="Total 3 3 13" xfId="43404"/>
    <cellStyle name="Total 3 3 13 2" xfId="43405"/>
    <cellStyle name="Total 3 3 14" xfId="43406"/>
    <cellStyle name="Total 3 3 14 2" xfId="43407"/>
    <cellStyle name="Total 3 3 15" xfId="43408"/>
    <cellStyle name="Total 3 3 15 2" xfId="43409"/>
    <cellStyle name="Total 3 3 16" xfId="43410"/>
    <cellStyle name="Total 3 3 16 2" xfId="43411"/>
    <cellStyle name="Total 3 3 17" xfId="43412"/>
    <cellStyle name="Total 3 3 17 2" xfId="43413"/>
    <cellStyle name="Total 3 3 18" xfId="43414"/>
    <cellStyle name="Total 3 3 18 2" xfId="43415"/>
    <cellStyle name="Total 3 3 19" xfId="43416"/>
    <cellStyle name="Total 3 3 19 2" xfId="43417"/>
    <cellStyle name="Total 3 3 2" xfId="507"/>
    <cellStyle name="Total 3 3 2 10" xfId="3024"/>
    <cellStyle name="Total 3 3 2 2" xfId="1391"/>
    <cellStyle name="Total 3 3 2 2 2" xfId="2461"/>
    <cellStyle name="Total 3 3 2 2 2 2" xfId="43420"/>
    <cellStyle name="Total 3 3 2 2 3" xfId="43419"/>
    <cellStyle name="Total 3 3 2 2 4" xfId="3907"/>
    <cellStyle name="Total 3 3 2 3" xfId="1633"/>
    <cellStyle name="Total 3 3 2 3 2" xfId="43422"/>
    <cellStyle name="Total 3 3 2 3 3" xfId="43421"/>
    <cellStyle name="Total 3 3 2 4" xfId="43423"/>
    <cellStyle name="Total 3 3 2 4 2" xfId="43424"/>
    <cellStyle name="Total 3 3 2 5" xfId="43425"/>
    <cellStyle name="Total 3 3 2 5 2" xfId="43426"/>
    <cellStyle name="Total 3 3 2 6" xfId="43427"/>
    <cellStyle name="Total 3 3 2 6 2" xfId="43428"/>
    <cellStyle name="Total 3 3 2 7" xfId="43429"/>
    <cellStyle name="Total 3 3 2 7 2" xfId="43430"/>
    <cellStyle name="Total 3 3 2 8" xfId="43431"/>
    <cellStyle name="Total 3 3 2 9" xfId="43418"/>
    <cellStyle name="Total 3 3 20" xfId="43432"/>
    <cellStyle name="Total 3 3 20 2" xfId="43433"/>
    <cellStyle name="Total 3 3 21" xfId="43434"/>
    <cellStyle name="Total 3 3 21 2" xfId="43435"/>
    <cellStyle name="Total 3 3 22" xfId="43436"/>
    <cellStyle name="Total 3 3 22 2" xfId="43437"/>
    <cellStyle name="Total 3 3 23" xfId="43438"/>
    <cellStyle name="Total 3 3 23 2" xfId="43439"/>
    <cellStyle name="Total 3 3 24" xfId="43440"/>
    <cellStyle name="Total 3 3 24 2" xfId="43441"/>
    <cellStyle name="Total 3 3 25" xfId="43442"/>
    <cellStyle name="Total 3 3 25 2" xfId="43443"/>
    <cellStyle name="Total 3 3 26" xfId="43444"/>
    <cellStyle name="Total 3 3 26 2" xfId="43445"/>
    <cellStyle name="Total 3 3 27" xfId="43446"/>
    <cellStyle name="Total 3 3 27 2" xfId="43447"/>
    <cellStyle name="Total 3 3 28" xfId="43448"/>
    <cellStyle name="Total 3 3 28 2" xfId="43449"/>
    <cellStyle name="Total 3 3 29" xfId="43450"/>
    <cellStyle name="Total 3 3 29 2" xfId="43451"/>
    <cellStyle name="Total 3 3 3" xfId="1392"/>
    <cellStyle name="Total 3 3 3 2" xfId="2462"/>
    <cellStyle name="Total 3 3 3 2 2" xfId="43454"/>
    <cellStyle name="Total 3 3 3 2 3" xfId="43453"/>
    <cellStyle name="Total 3 3 3 3" xfId="43455"/>
    <cellStyle name="Total 3 3 3 3 2" xfId="43456"/>
    <cellStyle name="Total 3 3 3 4" xfId="43457"/>
    <cellStyle name="Total 3 3 3 4 2" xfId="43458"/>
    <cellStyle name="Total 3 3 3 5" xfId="43459"/>
    <cellStyle name="Total 3 3 3 5 2" xfId="43460"/>
    <cellStyle name="Total 3 3 3 6" xfId="43461"/>
    <cellStyle name="Total 3 3 3 6 2" xfId="43462"/>
    <cellStyle name="Total 3 3 3 7" xfId="43463"/>
    <cellStyle name="Total 3 3 3 8" xfId="43452"/>
    <cellStyle name="Total 3 3 3 9" xfId="3908"/>
    <cellStyle name="Total 3 3 30" xfId="43464"/>
    <cellStyle name="Total 3 3 30 2" xfId="43465"/>
    <cellStyle name="Total 3 3 31" xfId="43466"/>
    <cellStyle name="Total 3 3 31 2" xfId="43467"/>
    <cellStyle name="Total 3 3 32" xfId="43468"/>
    <cellStyle name="Total 3 3 32 2" xfId="43469"/>
    <cellStyle name="Total 3 3 33" xfId="43470"/>
    <cellStyle name="Total 3 3 33 2" xfId="43471"/>
    <cellStyle name="Total 3 3 34" xfId="43472"/>
    <cellStyle name="Total 3 3 35" xfId="43473"/>
    <cellStyle name="Total 3 3 36" xfId="43474"/>
    <cellStyle name="Total 3 3 37" xfId="43475"/>
    <cellStyle name="Total 3 3 38" xfId="43476"/>
    <cellStyle name="Total 3 3 39" xfId="43397"/>
    <cellStyle name="Total 3 3 4" xfId="1393"/>
    <cellStyle name="Total 3 3 4 2" xfId="2463"/>
    <cellStyle name="Total 3 3 4 2 2" xfId="43479"/>
    <cellStyle name="Total 3 3 4 2 3" xfId="43478"/>
    <cellStyle name="Total 3 3 4 3" xfId="43480"/>
    <cellStyle name="Total 3 3 4 3 2" xfId="43481"/>
    <cellStyle name="Total 3 3 4 4" xfId="43482"/>
    <cellStyle name="Total 3 3 4 4 2" xfId="43483"/>
    <cellStyle name="Total 3 3 4 5" xfId="43484"/>
    <cellStyle name="Total 3 3 4 5 2" xfId="43485"/>
    <cellStyle name="Total 3 3 4 6" xfId="43486"/>
    <cellStyle name="Total 3 3 4 6 2" xfId="43487"/>
    <cellStyle name="Total 3 3 4 7" xfId="43488"/>
    <cellStyle name="Total 3 3 4 8" xfId="43477"/>
    <cellStyle name="Total 3 3 4 9" xfId="3909"/>
    <cellStyle name="Total 3 3 40" xfId="2834"/>
    <cellStyle name="Total 3 3 5" xfId="1394"/>
    <cellStyle name="Total 3 3 5 2" xfId="2464"/>
    <cellStyle name="Total 3 3 5 2 2" xfId="43490"/>
    <cellStyle name="Total 3 3 5 3" xfId="43489"/>
    <cellStyle name="Total 3 3 5 4" xfId="3910"/>
    <cellStyle name="Total 3 3 6" xfId="704"/>
    <cellStyle name="Total 3 3 6 2" xfId="1822"/>
    <cellStyle name="Total 3 3 6 2 2" xfId="43492"/>
    <cellStyle name="Total 3 3 6 3" xfId="43491"/>
    <cellStyle name="Total 3 3 6 4" xfId="3221"/>
    <cellStyle name="Total 3 3 7" xfId="1502"/>
    <cellStyle name="Total 3 3 7 2" xfId="43494"/>
    <cellStyle name="Total 3 3 7 3" xfId="43493"/>
    <cellStyle name="Total 3 3 8" xfId="43495"/>
    <cellStyle name="Total 3 3 8 2" xfId="43496"/>
    <cellStyle name="Total 3 3 9" xfId="43497"/>
    <cellStyle name="Total 3 3 9 2" xfId="43498"/>
    <cellStyle name="Total 3 30" xfId="43499"/>
    <cellStyle name="Total 3 31" xfId="43500"/>
    <cellStyle name="Total 3 32" xfId="43083"/>
    <cellStyle name="Total 3 33" xfId="2688"/>
    <cellStyle name="Total 3 4" xfId="393"/>
    <cellStyle name="Total 3 4 10" xfId="43502"/>
    <cellStyle name="Total 3 4 10 2" xfId="43503"/>
    <cellStyle name="Total 3 4 11" xfId="43504"/>
    <cellStyle name="Total 3 4 11 2" xfId="43505"/>
    <cellStyle name="Total 3 4 12" xfId="43506"/>
    <cellStyle name="Total 3 4 12 2" xfId="43507"/>
    <cellStyle name="Total 3 4 13" xfId="43508"/>
    <cellStyle name="Total 3 4 13 2" xfId="43509"/>
    <cellStyle name="Total 3 4 14" xfId="43510"/>
    <cellStyle name="Total 3 4 14 2" xfId="43511"/>
    <cellStyle name="Total 3 4 15" xfId="43512"/>
    <cellStyle name="Total 3 4 15 2" xfId="43513"/>
    <cellStyle name="Total 3 4 16" xfId="43514"/>
    <cellStyle name="Total 3 4 16 2" xfId="43515"/>
    <cellStyle name="Total 3 4 17" xfId="43516"/>
    <cellStyle name="Total 3 4 17 2" xfId="43517"/>
    <cellStyle name="Total 3 4 18" xfId="43518"/>
    <cellStyle name="Total 3 4 18 2" xfId="43519"/>
    <cellStyle name="Total 3 4 19" xfId="43520"/>
    <cellStyle name="Total 3 4 19 2" xfId="43521"/>
    <cellStyle name="Total 3 4 2" xfId="580"/>
    <cellStyle name="Total 3 4 2 10" xfId="3097"/>
    <cellStyle name="Total 3 4 2 2" xfId="1699"/>
    <cellStyle name="Total 3 4 2 2 2" xfId="43524"/>
    <cellStyle name="Total 3 4 2 2 3" xfId="43523"/>
    <cellStyle name="Total 3 4 2 3" xfId="43525"/>
    <cellStyle name="Total 3 4 2 3 2" xfId="43526"/>
    <cellStyle name="Total 3 4 2 4" xfId="43527"/>
    <cellStyle name="Total 3 4 2 4 2" xfId="43528"/>
    <cellStyle name="Total 3 4 2 5" xfId="43529"/>
    <cellStyle name="Total 3 4 2 5 2" xfId="43530"/>
    <cellStyle name="Total 3 4 2 6" xfId="43531"/>
    <cellStyle name="Total 3 4 2 6 2" xfId="43532"/>
    <cellStyle name="Total 3 4 2 7" xfId="43533"/>
    <cellStyle name="Total 3 4 2 7 2" xfId="43534"/>
    <cellStyle name="Total 3 4 2 8" xfId="43535"/>
    <cellStyle name="Total 3 4 2 9" xfId="43522"/>
    <cellStyle name="Total 3 4 20" xfId="43536"/>
    <cellStyle name="Total 3 4 20 2" xfId="43537"/>
    <cellStyle name="Total 3 4 21" xfId="43538"/>
    <cellStyle name="Total 3 4 21 2" xfId="43539"/>
    <cellStyle name="Total 3 4 22" xfId="43540"/>
    <cellStyle name="Total 3 4 22 2" xfId="43541"/>
    <cellStyle name="Total 3 4 23" xfId="43542"/>
    <cellStyle name="Total 3 4 23 2" xfId="43543"/>
    <cellStyle name="Total 3 4 24" xfId="43544"/>
    <cellStyle name="Total 3 4 24 2" xfId="43545"/>
    <cellStyle name="Total 3 4 25" xfId="43546"/>
    <cellStyle name="Total 3 4 25 2" xfId="43547"/>
    <cellStyle name="Total 3 4 26" xfId="43548"/>
    <cellStyle name="Total 3 4 26 2" xfId="43549"/>
    <cellStyle name="Total 3 4 27" xfId="43550"/>
    <cellStyle name="Total 3 4 27 2" xfId="43551"/>
    <cellStyle name="Total 3 4 28" xfId="43552"/>
    <cellStyle name="Total 3 4 28 2" xfId="43553"/>
    <cellStyle name="Total 3 4 29" xfId="43554"/>
    <cellStyle name="Total 3 4 29 2" xfId="43555"/>
    <cellStyle name="Total 3 4 3" xfId="1395"/>
    <cellStyle name="Total 3 4 3 2" xfId="2465"/>
    <cellStyle name="Total 3 4 3 2 2" xfId="43558"/>
    <cellStyle name="Total 3 4 3 2 3" xfId="43557"/>
    <cellStyle name="Total 3 4 3 3" xfId="43559"/>
    <cellStyle name="Total 3 4 3 3 2" xfId="43560"/>
    <cellStyle name="Total 3 4 3 4" xfId="43561"/>
    <cellStyle name="Total 3 4 3 4 2" xfId="43562"/>
    <cellStyle name="Total 3 4 3 5" xfId="43563"/>
    <cellStyle name="Total 3 4 3 5 2" xfId="43564"/>
    <cellStyle name="Total 3 4 3 6" xfId="43565"/>
    <cellStyle name="Total 3 4 3 6 2" xfId="43566"/>
    <cellStyle name="Total 3 4 3 7" xfId="43567"/>
    <cellStyle name="Total 3 4 3 8" xfId="43556"/>
    <cellStyle name="Total 3 4 3 9" xfId="3911"/>
    <cellStyle name="Total 3 4 30" xfId="43568"/>
    <cellStyle name="Total 3 4 30 2" xfId="43569"/>
    <cellStyle name="Total 3 4 31" xfId="43570"/>
    <cellStyle name="Total 3 4 31 2" xfId="43571"/>
    <cellStyle name="Total 3 4 32" xfId="43572"/>
    <cellStyle name="Total 3 4 32 2" xfId="43573"/>
    <cellStyle name="Total 3 4 33" xfId="43574"/>
    <cellStyle name="Total 3 4 33 2" xfId="43575"/>
    <cellStyle name="Total 3 4 34" xfId="43576"/>
    <cellStyle name="Total 3 4 35" xfId="43577"/>
    <cellStyle name="Total 3 4 36" xfId="43578"/>
    <cellStyle name="Total 3 4 37" xfId="43579"/>
    <cellStyle name="Total 3 4 38" xfId="43580"/>
    <cellStyle name="Total 3 4 39" xfId="43501"/>
    <cellStyle name="Total 3 4 4" xfId="1396"/>
    <cellStyle name="Total 3 4 4 2" xfId="2466"/>
    <cellStyle name="Total 3 4 4 2 2" xfId="43583"/>
    <cellStyle name="Total 3 4 4 2 3" xfId="43582"/>
    <cellStyle name="Total 3 4 4 3" xfId="43584"/>
    <cellStyle name="Total 3 4 4 3 2" xfId="43585"/>
    <cellStyle name="Total 3 4 4 4" xfId="43586"/>
    <cellStyle name="Total 3 4 4 4 2" xfId="43587"/>
    <cellStyle name="Total 3 4 4 5" xfId="43588"/>
    <cellStyle name="Total 3 4 4 5 2" xfId="43589"/>
    <cellStyle name="Total 3 4 4 6" xfId="43590"/>
    <cellStyle name="Total 3 4 4 6 2" xfId="43591"/>
    <cellStyle name="Total 3 4 4 7" xfId="43592"/>
    <cellStyle name="Total 3 4 4 8" xfId="43581"/>
    <cellStyle name="Total 3 4 4 9" xfId="3912"/>
    <cellStyle name="Total 3 4 40" xfId="2914"/>
    <cellStyle name="Total 3 4 5" xfId="1397"/>
    <cellStyle name="Total 3 4 5 2" xfId="2467"/>
    <cellStyle name="Total 3 4 5 2 2" xfId="43594"/>
    <cellStyle name="Total 3 4 5 3" xfId="43593"/>
    <cellStyle name="Total 3 4 5 4" xfId="3913"/>
    <cellStyle name="Total 3 4 6" xfId="771"/>
    <cellStyle name="Total 3 4 6 2" xfId="4576"/>
    <cellStyle name="Total 3 4 6 2 2" xfId="43596"/>
    <cellStyle name="Total 3 4 6 3" xfId="43595"/>
    <cellStyle name="Total 3 4 6 4" xfId="3288"/>
    <cellStyle name="Total 3 4 7" xfId="4470"/>
    <cellStyle name="Total 3 4 7 2" xfId="43598"/>
    <cellStyle name="Total 3 4 7 3" xfId="43597"/>
    <cellStyle name="Total 3 4 8" xfId="43599"/>
    <cellStyle name="Total 3 4 8 2" xfId="43600"/>
    <cellStyle name="Total 3 4 9" xfId="43601"/>
    <cellStyle name="Total 3 4 9 2" xfId="43602"/>
    <cellStyle name="Total 3 5" xfId="452"/>
    <cellStyle name="Total 3 5 10" xfId="43604"/>
    <cellStyle name="Total 3 5 10 2" xfId="43605"/>
    <cellStyle name="Total 3 5 11" xfId="43606"/>
    <cellStyle name="Total 3 5 11 2" xfId="43607"/>
    <cellStyle name="Total 3 5 12" xfId="43608"/>
    <cellStyle name="Total 3 5 12 2" xfId="43609"/>
    <cellStyle name="Total 3 5 13" xfId="43610"/>
    <cellStyle name="Total 3 5 13 2" xfId="43611"/>
    <cellStyle name="Total 3 5 14" xfId="43612"/>
    <cellStyle name="Total 3 5 14 2" xfId="43613"/>
    <cellStyle name="Total 3 5 15" xfId="43614"/>
    <cellStyle name="Total 3 5 15 2" xfId="43615"/>
    <cellStyle name="Total 3 5 16" xfId="43616"/>
    <cellStyle name="Total 3 5 16 2" xfId="43617"/>
    <cellStyle name="Total 3 5 17" xfId="43618"/>
    <cellStyle name="Total 3 5 17 2" xfId="43619"/>
    <cellStyle name="Total 3 5 18" xfId="43620"/>
    <cellStyle name="Total 3 5 18 2" xfId="43621"/>
    <cellStyle name="Total 3 5 19" xfId="43622"/>
    <cellStyle name="Total 3 5 19 2" xfId="43623"/>
    <cellStyle name="Total 3 5 2" xfId="636"/>
    <cellStyle name="Total 3 5 2 10" xfId="3153"/>
    <cellStyle name="Total 3 5 2 2" xfId="1754"/>
    <cellStyle name="Total 3 5 2 2 2" xfId="43626"/>
    <cellStyle name="Total 3 5 2 2 3" xfId="43625"/>
    <cellStyle name="Total 3 5 2 3" xfId="43627"/>
    <cellStyle name="Total 3 5 2 3 2" xfId="43628"/>
    <cellStyle name="Total 3 5 2 4" xfId="43629"/>
    <cellStyle name="Total 3 5 2 4 2" xfId="43630"/>
    <cellStyle name="Total 3 5 2 5" xfId="43631"/>
    <cellStyle name="Total 3 5 2 5 2" xfId="43632"/>
    <cellStyle name="Total 3 5 2 6" xfId="43633"/>
    <cellStyle name="Total 3 5 2 6 2" xfId="43634"/>
    <cellStyle name="Total 3 5 2 7" xfId="43635"/>
    <cellStyle name="Total 3 5 2 7 2" xfId="43636"/>
    <cellStyle name="Total 3 5 2 8" xfId="43637"/>
    <cellStyle name="Total 3 5 2 9" xfId="43624"/>
    <cellStyle name="Total 3 5 20" xfId="43638"/>
    <cellStyle name="Total 3 5 20 2" xfId="43639"/>
    <cellStyle name="Total 3 5 21" xfId="43640"/>
    <cellStyle name="Total 3 5 21 2" xfId="43641"/>
    <cellStyle name="Total 3 5 22" xfId="43642"/>
    <cellStyle name="Total 3 5 22 2" xfId="43643"/>
    <cellStyle name="Total 3 5 23" xfId="43644"/>
    <cellStyle name="Total 3 5 23 2" xfId="43645"/>
    <cellStyle name="Total 3 5 24" xfId="43646"/>
    <cellStyle name="Total 3 5 24 2" xfId="43647"/>
    <cellStyle name="Total 3 5 25" xfId="43648"/>
    <cellStyle name="Total 3 5 25 2" xfId="43649"/>
    <cellStyle name="Total 3 5 26" xfId="43650"/>
    <cellStyle name="Total 3 5 26 2" xfId="43651"/>
    <cellStyle name="Total 3 5 27" xfId="43652"/>
    <cellStyle name="Total 3 5 27 2" xfId="43653"/>
    <cellStyle name="Total 3 5 28" xfId="43654"/>
    <cellStyle name="Total 3 5 28 2" xfId="43655"/>
    <cellStyle name="Total 3 5 29" xfId="43656"/>
    <cellStyle name="Total 3 5 29 2" xfId="43657"/>
    <cellStyle name="Total 3 5 3" xfId="1398"/>
    <cellStyle name="Total 3 5 3 2" xfId="2468"/>
    <cellStyle name="Total 3 5 3 2 2" xfId="43660"/>
    <cellStyle name="Total 3 5 3 2 3" xfId="43659"/>
    <cellStyle name="Total 3 5 3 3" xfId="43661"/>
    <cellStyle name="Total 3 5 3 3 2" xfId="43662"/>
    <cellStyle name="Total 3 5 3 4" xfId="43663"/>
    <cellStyle name="Total 3 5 3 4 2" xfId="43664"/>
    <cellStyle name="Total 3 5 3 5" xfId="43665"/>
    <cellStyle name="Total 3 5 3 5 2" xfId="43666"/>
    <cellStyle name="Total 3 5 3 6" xfId="43667"/>
    <cellStyle name="Total 3 5 3 6 2" xfId="43668"/>
    <cellStyle name="Total 3 5 3 7" xfId="43669"/>
    <cellStyle name="Total 3 5 3 8" xfId="43658"/>
    <cellStyle name="Total 3 5 3 9" xfId="3914"/>
    <cellStyle name="Total 3 5 30" xfId="43670"/>
    <cellStyle name="Total 3 5 30 2" xfId="43671"/>
    <cellStyle name="Total 3 5 31" xfId="43672"/>
    <cellStyle name="Total 3 5 31 2" xfId="43673"/>
    <cellStyle name="Total 3 5 32" xfId="43674"/>
    <cellStyle name="Total 3 5 32 2" xfId="43675"/>
    <cellStyle name="Total 3 5 33" xfId="43676"/>
    <cellStyle name="Total 3 5 33 2" xfId="43677"/>
    <cellStyle name="Total 3 5 34" xfId="43678"/>
    <cellStyle name="Total 3 5 35" xfId="43679"/>
    <cellStyle name="Total 3 5 36" xfId="43680"/>
    <cellStyle name="Total 3 5 37" xfId="43681"/>
    <cellStyle name="Total 3 5 38" xfId="43682"/>
    <cellStyle name="Total 3 5 39" xfId="43603"/>
    <cellStyle name="Total 3 5 4" xfId="1399"/>
    <cellStyle name="Total 3 5 4 2" xfId="2469"/>
    <cellStyle name="Total 3 5 4 2 2" xfId="43685"/>
    <cellStyle name="Total 3 5 4 2 3" xfId="43684"/>
    <cellStyle name="Total 3 5 4 3" xfId="43686"/>
    <cellStyle name="Total 3 5 4 3 2" xfId="43687"/>
    <cellStyle name="Total 3 5 4 4" xfId="43688"/>
    <cellStyle name="Total 3 5 4 4 2" xfId="43689"/>
    <cellStyle name="Total 3 5 4 5" xfId="43690"/>
    <cellStyle name="Total 3 5 4 5 2" xfId="43691"/>
    <cellStyle name="Total 3 5 4 6" xfId="43692"/>
    <cellStyle name="Total 3 5 4 6 2" xfId="43693"/>
    <cellStyle name="Total 3 5 4 7" xfId="43694"/>
    <cellStyle name="Total 3 5 4 8" xfId="43683"/>
    <cellStyle name="Total 3 5 4 9" xfId="3915"/>
    <cellStyle name="Total 3 5 40" xfId="2970"/>
    <cellStyle name="Total 3 5 5" xfId="1400"/>
    <cellStyle name="Total 3 5 5 2" xfId="2470"/>
    <cellStyle name="Total 3 5 5 2 2" xfId="43696"/>
    <cellStyle name="Total 3 5 5 3" xfId="43695"/>
    <cellStyle name="Total 3 5 5 4" xfId="3916"/>
    <cellStyle name="Total 3 5 6" xfId="1584"/>
    <cellStyle name="Total 3 5 6 2" xfId="43698"/>
    <cellStyle name="Total 3 5 6 3" xfId="43697"/>
    <cellStyle name="Total 3 5 7" xfId="43699"/>
    <cellStyle name="Total 3 5 7 2" xfId="43700"/>
    <cellStyle name="Total 3 5 8" xfId="43701"/>
    <cellStyle name="Total 3 5 8 2" xfId="43702"/>
    <cellStyle name="Total 3 5 9" xfId="43703"/>
    <cellStyle name="Total 3 5 9 2" xfId="43704"/>
    <cellStyle name="Total 3 6" xfId="254"/>
    <cellStyle name="Total 3 6 10" xfId="43706"/>
    <cellStyle name="Total 3 6 10 2" xfId="43707"/>
    <cellStyle name="Total 3 6 11" xfId="43708"/>
    <cellStyle name="Total 3 6 11 2" xfId="43709"/>
    <cellStyle name="Total 3 6 12" xfId="43710"/>
    <cellStyle name="Total 3 6 12 2" xfId="43711"/>
    <cellStyle name="Total 3 6 13" xfId="43712"/>
    <cellStyle name="Total 3 6 13 2" xfId="43713"/>
    <cellStyle name="Total 3 6 14" xfId="43714"/>
    <cellStyle name="Total 3 6 14 2" xfId="43715"/>
    <cellStyle name="Total 3 6 15" xfId="43716"/>
    <cellStyle name="Total 3 6 15 2" xfId="43717"/>
    <cellStyle name="Total 3 6 16" xfId="43718"/>
    <cellStyle name="Total 3 6 16 2" xfId="43719"/>
    <cellStyle name="Total 3 6 17" xfId="43720"/>
    <cellStyle name="Total 3 6 17 2" xfId="43721"/>
    <cellStyle name="Total 3 6 18" xfId="43722"/>
    <cellStyle name="Total 3 6 18 2" xfId="43723"/>
    <cellStyle name="Total 3 6 19" xfId="43724"/>
    <cellStyle name="Total 3 6 19 2" xfId="43725"/>
    <cellStyle name="Total 3 6 2" xfId="1401"/>
    <cellStyle name="Total 3 6 2 2" xfId="2471"/>
    <cellStyle name="Total 3 6 2 2 2" xfId="43728"/>
    <cellStyle name="Total 3 6 2 2 3" xfId="43727"/>
    <cellStyle name="Total 3 6 2 3" xfId="43729"/>
    <cellStyle name="Total 3 6 2 3 2" xfId="43730"/>
    <cellStyle name="Total 3 6 2 4" xfId="43731"/>
    <cellStyle name="Total 3 6 2 4 2" xfId="43732"/>
    <cellStyle name="Total 3 6 2 5" xfId="43733"/>
    <cellStyle name="Total 3 6 2 5 2" xfId="43734"/>
    <cellStyle name="Total 3 6 2 6" xfId="43735"/>
    <cellStyle name="Total 3 6 2 6 2" xfId="43736"/>
    <cellStyle name="Total 3 6 2 7" xfId="43737"/>
    <cellStyle name="Total 3 6 2 8" xfId="43726"/>
    <cellStyle name="Total 3 6 2 9" xfId="3917"/>
    <cellStyle name="Total 3 6 20" xfId="43738"/>
    <cellStyle name="Total 3 6 20 2" xfId="43739"/>
    <cellStyle name="Total 3 6 21" xfId="43740"/>
    <cellStyle name="Total 3 6 21 2" xfId="43741"/>
    <cellStyle name="Total 3 6 22" xfId="43742"/>
    <cellStyle name="Total 3 6 22 2" xfId="43743"/>
    <cellStyle name="Total 3 6 23" xfId="43744"/>
    <cellStyle name="Total 3 6 23 2" xfId="43745"/>
    <cellStyle name="Total 3 6 24" xfId="43746"/>
    <cellStyle name="Total 3 6 24 2" xfId="43747"/>
    <cellStyle name="Total 3 6 25" xfId="43748"/>
    <cellStyle name="Total 3 6 25 2" xfId="43749"/>
    <cellStyle name="Total 3 6 26" xfId="43750"/>
    <cellStyle name="Total 3 6 26 2" xfId="43751"/>
    <cellStyle name="Total 3 6 27" xfId="43752"/>
    <cellStyle name="Total 3 6 27 2" xfId="43753"/>
    <cellStyle name="Total 3 6 28" xfId="43754"/>
    <cellStyle name="Total 3 6 28 2" xfId="43755"/>
    <cellStyle name="Total 3 6 29" xfId="43756"/>
    <cellStyle name="Total 3 6 29 2" xfId="43757"/>
    <cellStyle name="Total 3 6 3" xfId="1476"/>
    <cellStyle name="Total 3 6 3 2" xfId="43759"/>
    <cellStyle name="Total 3 6 3 2 2" xfId="43760"/>
    <cellStyle name="Total 3 6 3 3" xfId="43761"/>
    <cellStyle name="Total 3 6 3 3 2" xfId="43762"/>
    <cellStyle name="Total 3 6 3 4" xfId="43763"/>
    <cellStyle name="Total 3 6 3 4 2" xfId="43764"/>
    <cellStyle name="Total 3 6 3 5" xfId="43765"/>
    <cellStyle name="Total 3 6 3 5 2" xfId="43766"/>
    <cellStyle name="Total 3 6 3 6" xfId="43767"/>
    <cellStyle name="Total 3 6 3 6 2" xfId="43768"/>
    <cellStyle name="Total 3 6 3 7" xfId="43769"/>
    <cellStyle name="Total 3 6 3 8" xfId="43758"/>
    <cellStyle name="Total 3 6 30" xfId="43770"/>
    <cellStyle name="Total 3 6 30 2" xfId="43771"/>
    <cellStyle name="Total 3 6 31" xfId="43772"/>
    <cellStyle name="Total 3 6 31 2" xfId="43773"/>
    <cellStyle name="Total 3 6 32" xfId="43774"/>
    <cellStyle name="Total 3 6 32 2" xfId="43775"/>
    <cellStyle name="Total 3 6 33" xfId="43776"/>
    <cellStyle name="Total 3 6 34" xfId="43777"/>
    <cellStyle name="Total 3 6 35" xfId="43778"/>
    <cellStyle name="Total 3 6 36" xfId="43779"/>
    <cellStyle name="Total 3 6 37" xfId="43780"/>
    <cellStyle name="Total 3 6 38" xfId="43705"/>
    <cellStyle name="Total 3 6 39" xfId="2805"/>
    <cellStyle name="Total 3 6 4" xfId="43781"/>
    <cellStyle name="Total 3 6 4 2" xfId="43782"/>
    <cellStyle name="Total 3 6 5" xfId="43783"/>
    <cellStyle name="Total 3 6 5 2" xfId="43784"/>
    <cellStyle name="Total 3 6 6" xfId="43785"/>
    <cellStyle name="Total 3 6 6 2" xfId="43786"/>
    <cellStyle name="Total 3 6 7" xfId="43787"/>
    <cellStyle name="Total 3 6 7 2" xfId="43788"/>
    <cellStyle name="Total 3 6 8" xfId="43789"/>
    <cellStyle name="Total 3 6 8 2" xfId="43790"/>
    <cellStyle name="Total 3 6 9" xfId="43791"/>
    <cellStyle name="Total 3 6 9 2" xfId="43792"/>
    <cellStyle name="Total 3 7" xfId="488"/>
    <cellStyle name="Total 3 7 10" xfId="43794"/>
    <cellStyle name="Total 3 7 10 2" xfId="43795"/>
    <cellStyle name="Total 3 7 11" xfId="43796"/>
    <cellStyle name="Total 3 7 11 2" xfId="43797"/>
    <cellStyle name="Total 3 7 12" xfId="43798"/>
    <cellStyle name="Total 3 7 12 2" xfId="43799"/>
    <cellStyle name="Total 3 7 13" xfId="43800"/>
    <cellStyle name="Total 3 7 13 2" xfId="43801"/>
    <cellStyle name="Total 3 7 14" xfId="43802"/>
    <cellStyle name="Total 3 7 14 2" xfId="43803"/>
    <cellStyle name="Total 3 7 15" xfId="43804"/>
    <cellStyle name="Total 3 7 15 2" xfId="43805"/>
    <cellStyle name="Total 3 7 16" xfId="43806"/>
    <cellStyle name="Total 3 7 16 2" xfId="43807"/>
    <cellStyle name="Total 3 7 17" xfId="43808"/>
    <cellStyle name="Total 3 7 17 2" xfId="43809"/>
    <cellStyle name="Total 3 7 18" xfId="43810"/>
    <cellStyle name="Total 3 7 18 2" xfId="43811"/>
    <cellStyle name="Total 3 7 19" xfId="43812"/>
    <cellStyle name="Total 3 7 19 2" xfId="43813"/>
    <cellStyle name="Total 3 7 2" xfId="1402"/>
    <cellStyle name="Total 3 7 2 2" xfId="2472"/>
    <cellStyle name="Total 3 7 2 2 2" xfId="43816"/>
    <cellStyle name="Total 3 7 2 2 3" xfId="43815"/>
    <cellStyle name="Total 3 7 2 3" xfId="43817"/>
    <cellStyle name="Total 3 7 2 3 2" xfId="43818"/>
    <cellStyle name="Total 3 7 2 4" xfId="43819"/>
    <cellStyle name="Total 3 7 2 4 2" xfId="43820"/>
    <cellStyle name="Total 3 7 2 5" xfId="43821"/>
    <cellStyle name="Total 3 7 2 5 2" xfId="43822"/>
    <cellStyle name="Total 3 7 2 6" xfId="43823"/>
    <cellStyle name="Total 3 7 2 6 2" xfId="43824"/>
    <cellStyle name="Total 3 7 2 7" xfId="43825"/>
    <cellStyle name="Total 3 7 2 8" xfId="43814"/>
    <cellStyle name="Total 3 7 2 9" xfId="3918"/>
    <cellStyle name="Total 3 7 20" xfId="43826"/>
    <cellStyle name="Total 3 7 20 2" xfId="43827"/>
    <cellStyle name="Total 3 7 21" xfId="43828"/>
    <cellStyle name="Total 3 7 21 2" xfId="43829"/>
    <cellStyle name="Total 3 7 22" xfId="43830"/>
    <cellStyle name="Total 3 7 22 2" xfId="43831"/>
    <cellStyle name="Total 3 7 23" xfId="43832"/>
    <cellStyle name="Total 3 7 23 2" xfId="43833"/>
    <cellStyle name="Total 3 7 24" xfId="43834"/>
    <cellStyle name="Total 3 7 24 2" xfId="43835"/>
    <cellStyle name="Total 3 7 25" xfId="43836"/>
    <cellStyle name="Total 3 7 25 2" xfId="43837"/>
    <cellStyle name="Total 3 7 26" xfId="43838"/>
    <cellStyle name="Total 3 7 26 2" xfId="43839"/>
    <cellStyle name="Total 3 7 27" xfId="43840"/>
    <cellStyle name="Total 3 7 27 2" xfId="43841"/>
    <cellStyle name="Total 3 7 28" xfId="43842"/>
    <cellStyle name="Total 3 7 28 2" xfId="43843"/>
    <cellStyle name="Total 3 7 29" xfId="43844"/>
    <cellStyle name="Total 3 7 29 2" xfId="43845"/>
    <cellStyle name="Total 3 7 3" xfId="1617"/>
    <cellStyle name="Total 3 7 3 2" xfId="43847"/>
    <cellStyle name="Total 3 7 3 2 2" xfId="43848"/>
    <cellStyle name="Total 3 7 3 3" xfId="43849"/>
    <cellStyle name="Total 3 7 3 3 2" xfId="43850"/>
    <cellStyle name="Total 3 7 3 4" xfId="43851"/>
    <cellStyle name="Total 3 7 3 4 2" xfId="43852"/>
    <cellStyle name="Total 3 7 3 5" xfId="43853"/>
    <cellStyle name="Total 3 7 3 5 2" xfId="43854"/>
    <cellStyle name="Total 3 7 3 6" xfId="43855"/>
    <cellStyle name="Total 3 7 3 6 2" xfId="43856"/>
    <cellStyle name="Total 3 7 3 7" xfId="43857"/>
    <cellStyle name="Total 3 7 3 8" xfId="43846"/>
    <cellStyle name="Total 3 7 30" xfId="43858"/>
    <cellStyle name="Total 3 7 30 2" xfId="43859"/>
    <cellStyle name="Total 3 7 31" xfId="43860"/>
    <cellStyle name="Total 3 7 31 2" xfId="43861"/>
    <cellStyle name="Total 3 7 32" xfId="43862"/>
    <cellStyle name="Total 3 7 32 2" xfId="43863"/>
    <cellStyle name="Total 3 7 33" xfId="43864"/>
    <cellStyle name="Total 3 7 34" xfId="43865"/>
    <cellStyle name="Total 3 7 35" xfId="43866"/>
    <cellStyle name="Total 3 7 36" xfId="43867"/>
    <cellStyle name="Total 3 7 37" xfId="43868"/>
    <cellStyle name="Total 3 7 38" xfId="43793"/>
    <cellStyle name="Total 3 7 39" xfId="3005"/>
    <cellStyle name="Total 3 7 4" xfId="43869"/>
    <cellStyle name="Total 3 7 4 2" xfId="43870"/>
    <cellStyle name="Total 3 7 5" xfId="43871"/>
    <cellStyle name="Total 3 7 5 2" xfId="43872"/>
    <cellStyle name="Total 3 7 6" xfId="43873"/>
    <cellStyle name="Total 3 7 6 2" xfId="43874"/>
    <cellStyle name="Total 3 7 7" xfId="43875"/>
    <cellStyle name="Total 3 7 7 2" xfId="43876"/>
    <cellStyle name="Total 3 7 8" xfId="43877"/>
    <cellStyle name="Total 3 7 8 2" xfId="43878"/>
    <cellStyle name="Total 3 7 9" xfId="43879"/>
    <cellStyle name="Total 3 7 9 2" xfId="43880"/>
    <cellStyle name="Total 3 8" xfId="1403"/>
    <cellStyle name="Total 3 8 10" xfId="43882"/>
    <cellStyle name="Total 3 8 10 2" xfId="43883"/>
    <cellStyle name="Total 3 8 11" xfId="43884"/>
    <cellStyle name="Total 3 8 11 2" xfId="43885"/>
    <cellStyle name="Total 3 8 12" xfId="43886"/>
    <cellStyle name="Total 3 8 12 2" xfId="43887"/>
    <cellStyle name="Total 3 8 13" xfId="43888"/>
    <cellStyle name="Total 3 8 13 2" xfId="43889"/>
    <cellStyle name="Total 3 8 14" xfId="43890"/>
    <cellStyle name="Total 3 8 14 2" xfId="43891"/>
    <cellStyle name="Total 3 8 15" xfId="43892"/>
    <cellStyle name="Total 3 8 15 2" xfId="43893"/>
    <cellStyle name="Total 3 8 16" xfId="43894"/>
    <cellStyle name="Total 3 8 16 2" xfId="43895"/>
    <cellStyle name="Total 3 8 17" xfId="43896"/>
    <cellStyle name="Total 3 8 17 2" xfId="43897"/>
    <cellStyle name="Total 3 8 18" xfId="43898"/>
    <cellStyle name="Total 3 8 18 2" xfId="43899"/>
    <cellStyle name="Total 3 8 19" xfId="43900"/>
    <cellStyle name="Total 3 8 19 2" xfId="43901"/>
    <cellStyle name="Total 3 8 2" xfId="2473"/>
    <cellStyle name="Total 3 8 2 2" xfId="43903"/>
    <cellStyle name="Total 3 8 2 2 2" xfId="43904"/>
    <cellStyle name="Total 3 8 2 3" xfId="43905"/>
    <cellStyle name="Total 3 8 2 3 2" xfId="43906"/>
    <cellStyle name="Total 3 8 2 4" xfId="43907"/>
    <cellStyle name="Total 3 8 2 4 2" xfId="43908"/>
    <cellStyle name="Total 3 8 2 5" xfId="43909"/>
    <cellStyle name="Total 3 8 2 5 2" xfId="43910"/>
    <cellStyle name="Total 3 8 2 6" xfId="43911"/>
    <cellStyle name="Total 3 8 2 6 2" xfId="43912"/>
    <cellStyle name="Total 3 8 2 7" xfId="43913"/>
    <cellStyle name="Total 3 8 2 8" xfId="43902"/>
    <cellStyle name="Total 3 8 20" xfId="43914"/>
    <cellStyle name="Total 3 8 20 2" xfId="43915"/>
    <cellStyle name="Total 3 8 21" xfId="43916"/>
    <cellStyle name="Total 3 8 21 2" xfId="43917"/>
    <cellStyle name="Total 3 8 22" xfId="43918"/>
    <cellStyle name="Total 3 8 22 2" xfId="43919"/>
    <cellStyle name="Total 3 8 23" xfId="43920"/>
    <cellStyle name="Total 3 8 23 2" xfId="43921"/>
    <cellStyle name="Total 3 8 24" xfId="43922"/>
    <cellStyle name="Total 3 8 24 2" xfId="43923"/>
    <cellStyle name="Total 3 8 25" xfId="43924"/>
    <cellStyle name="Total 3 8 25 2" xfId="43925"/>
    <cellStyle name="Total 3 8 26" xfId="43926"/>
    <cellStyle name="Total 3 8 26 2" xfId="43927"/>
    <cellStyle name="Total 3 8 27" xfId="43928"/>
    <cellStyle name="Total 3 8 27 2" xfId="43929"/>
    <cellStyle name="Total 3 8 28" xfId="43930"/>
    <cellStyle name="Total 3 8 28 2" xfId="43931"/>
    <cellStyle name="Total 3 8 29" xfId="43932"/>
    <cellStyle name="Total 3 8 29 2" xfId="43933"/>
    <cellStyle name="Total 3 8 3" xfId="43934"/>
    <cellStyle name="Total 3 8 3 2" xfId="43935"/>
    <cellStyle name="Total 3 8 3 2 2" xfId="43936"/>
    <cellStyle name="Total 3 8 3 3" xfId="43937"/>
    <cellStyle name="Total 3 8 3 3 2" xfId="43938"/>
    <cellStyle name="Total 3 8 3 4" xfId="43939"/>
    <cellStyle name="Total 3 8 3 4 2" xfId="43940"/>
    <cellStyle name="Total 3 8 3 5" xfId="43941"/>
    <cellStyle name="Total 3 8 3 5 2" xfId="43942"/>
    <cellStyle name="Total 3 8 3 6" xfId="43943"/>
    <cellStyle name="Total 3 8 3 6 2" xfId="43944"/>
    <cellStyle name="Total 3 8 3 7" xfId="43945"/>
    <cellStyle name="Total 3 8 30" xfId="43946"/>
    <cellStyle name="Total 3 8 30 2" xfId="43947"/>
    <cellStyle name="Total 3 8 31" xfId="43948"/>
    <cellStyle name="Total 3 8 31 2" xfId="43949"/>
    <cellStyle name="Total 3 8 32" xfId="43950"/>
    <cellStyle name="Total 3 8 32 2" xfId="43951"/>
    <cellStyle name="Total 3 8 33" xfId="43952"/>
    <cellStyle name="Total 3 8 34" xfId="43953"/>
    <cellStyle name="Total 3 8 35" xfId="43954"/>
    <cellStyle name="Total 3 8 36" xfId="43955"/>
    <cellStyle name="Total 3 8 37" xfId="43956"/>
    <cellStyle name="Total 3 8 38" xfId="43881"/>
    <cellStyle name="Total 3 8 39" xfId="3919"/>
    <cellStyle name="Total 3 8 4" xfId="43957"/>
    <cellStyle name="Total 3 8 4 2" xfId="43958"/>
    <cellStyle name="Total 3 8 5" xfId="43959"/>
    <cellStyle name="Total 3 8 5 2" xfId="43960"/>
    <cellStyle name="Total 3 8 6" xfId="43961"/>
    <cellStyle name="Total 3 8 6 2" xfId="43962"/>
    <cellStyle name="Total 3 8 7" xfId="43963"/>
    <cellStyle name="Total 3 8 7 2" xfId="43964"/>
    <cellStyle name="Total 3 8 8" xfId="43965"/>
    <cellStyle name="Total 3 8 8 2" xfId="43966"/>
    <cellStyle name="Total 3 8 9" xfId="43967"/>
    <cellStyle name="Total 3 8 9 2" xfId="43968"/>
    <cellStyle name="Total 3 9" xfId="1404"/>
    <cellStyle name="Total 3 9 10" xfId="43970"/>
    <cellStyle name="Total 3 9 10 2" xfId="43971"/>
    <cellStyle name="Total 3 9 11" xfId="43972"/>
    <cellStyle name="Total 3 9 11 2" xfId="43973"/>
    <cellStyle name="Total 3 9 12" xfId="43974"/>
    <cellStyle name="Total 3 9 12 2" xfId="43975"/>
    <cellStyle name="Total 3 9 13" xfId="43976"/>
    <cellStyle name="Total 3 9 13 2" xfId="43977"/>
    <cellStyle name="Total 3 9 14" xfId="43978"/>
    <cellStyle name="Total 3 9 14 2" xfId="43979"/>
    <cellStyle name="Total 3 9 15" xfId="43980"/>
    <cellStyle name="Total 3 9 15 2" xfId="43981"/>
    <cellStyle name="Total 3 9 16" xfId="43982"/>
    <cellStyle name="Total 3 9 16 2" xfId="43983"/>
    <cellStyle name="Total 3 9 17" xfId="43984"/>
    <cellStyle name="Total 3 9 17 2" xfId="43985"/>
    <cellStyle name="Total 3 9 18" xfId="43986"/>
    <cellStyle name="Total 3 9 18 2" xfId="43987"/>
    <cellStyle name="Total 3 9 19" xfId="43988"/>
    <cellStyle name="Total 3 9 19 2" xfId="43989"/>
    <cellStyle name="Total 3 9 2" xfId="2474"/>
    <cellStyle name="Total 3 9 2 2" xfId="43991"/>
    <cellStyle name="Total 3 9 2 2 2" xfId="43992"/>
    <cellStyle name="Total 3 9 2 3" xfId="43993"/>
    <cellStyle name="Total 3 9 2 3 2" xfId="43994"/>
    <cellStyle name="Total 3 9 2 4" xfId="43995"/>
    <cellStyle name="Total 3 9 2 4 2" xfId="43996"/>
    <cellStyle name="Total 3 9 2 5" xfId="43997"/>
    <cellStyle name="Total 3 9 2 5 2" xfId="43998"/>
    <cellStyle name="Total 3 9 2 6" xfId="43999"/>
    <cellStyle name="Total 3 9 2 6 2" xfId="44000"/>
    <cellStyle name="Total 3 9 2 7" xfId="44001"/>
    <cellStyle name="Total 3 9 2 8" xfId="43990"/>
    <cellStyle name="Total 3 9 20" xfId="44002"/>
    <cellStyle name="Total 3 9 20 2" xfId="44003"/>
    <cellStyle name="Total 3 9 21" xfId="44004"/>
    <cellStyle name="Total 3 9 21 2" xfId="44005"/>
    <cellStyle name="Total 3 9 22" xfId="44006"/>
    <cellStyle name="Total 3 9 22 2" xfId="44007"/>
    <cellStyle name="Total 3 9 23" xfId="44008"/>
    <cellStyle name="Total 3 9 23 2" xfId="44009"/>
    <cellStyle name="Total 3 9 24" xfId="44010"/>
    <cellStyle name="Total 3 9 24 2" xfId="44011"/>
    <cellStyle name="Total 3 9 25" xfId="44012"/>
    <cellStyle name="Total 3 9 25 2" xfId="44013"/>
    <cellStyle name="Total 3 9 26" xfId="44014"/>
    <cellStyle name="Total 3 9 26 2" xfId="44015"/>
    <cellStyle name="Total 3 9 27" xfId="44016"/>
    <cellStyle name="Total 3 9 27 2" xfId="44017"/>
    <cellStyle name="Total 3 9 28" xfId="44018"/>
    <cellStyle name="Total 3 9 28 2" xfId="44019"/>
    <cellStyle name="Total 3 9 29" xfId="44020"/>
    <cellStyle name="Total 3 9 29 2" xfId="44021"/>
    <cellStyle name="Total 3 9 3" xfId="44022"/>
    <cellStyle name="Total 3 9 3 2" xfId="44023"/>
    <cellStyle name="Total 3 9 3 2 2" xfId="44024"/>
    <cellStyle name="Total 3 9 3 3" xfId="44025"/>
    <cellStyle name="Total 3 9 3 3 2" xfId="44026"/>
    <cellStyle name="Total 3 9 3 4" xfId="44027"/>
    <cellStyle name="Total 3 9 3 4 2" xfId="44028"/>
    <cellStyle name="Total 3 9 3 5" xfId="44029"/>
    <cellStyle name="Total 3 9 3 5 2" xfId="44030"/>
    <cellStyle name="Total 3 9 3 6" xfId="44031"/>
    <cellStyle name="Total 3 9 3 6 2" xfId="44032"/>
    <cellStyle name="Total 3 9 3 7" xfId="44033"/>
    <cellStyle name="Total 3 9 30" xfId="44034"/>
    <cellStyle name="Total 3 9 30 2" xfId="44035"/>
    <cellStyle name="Total 3 9 31" xfId="44036"/>
    <cellStyle name="Total 3 9 31 2" xfId="44037"/>
    <cellStyle name="Total 3 9 32" xfId="44038"/>
    <cellStyle name="Total 3 9 32 2" xfId="44039"/>
    <cellStyle name="Total 3 9 33" xfId="44040"/>
    <cellStyle name="Total 3 9 34" xfId="44041"/>
    <cellStyle name="Total 3 9 35" xfId="44042"/>
    <cellStyle name="Total 3 9 36" xfId="44043"/>
    <cellStyle name="Total 3 9 37" xfId="44044"/>
    <cellStyle name="Total 3 9 38" xfId="43969"/>
    <cellStyle name="Total 3 9 39" xfId="3920"/>
    <cellStyle name="Total 3 9 4" xfId="44045"/>
    <cellStyle name="Total 3 9 4 2" xfId="44046"/>
    <cellStyle name="Total 3 9 5" xfId="44047"/>
    <cellStyle name="Total 3 9 5 2" xfId="44048"/>
    <cellStyle name="Total 3 9 6" xfId="44049"/>
    <cellStyle name="Total 3 9 6 2" xfId="44050"/>
    <cellStyle name="Total 3 9 7" xfId="44051"/>
    <cellStyle name="Total 3 9 7 2" xfId="44052"/>
    <cellStyle name="Total 3 9 8" xfId="44053"/>
    <cellStyle name="Total 3 9 8 2" xfId="44054"/>
    <cellStyle name="Total 3 9 9" xfId="44055"/>
    <cellStyle name="Total 3 9 9 2" xfId="44056"/>
    <cellStyle name="Total 30" xfId="44057"/>
    <cellStyle name="Total 31" xfId="44058"/>
    <cellStyle name="Total 32" xfId="53822"/>
    <cellStyle name="Total 33" xfId="42099"/>
    <cellStyle name="Total 34" xfId="2665"/>
    <cellStyle name="Total 4" xfId="137"/>
    <cellStyle name="Total 4 10" xfId="44060"/>
    <cellStyle name="Total 4 10 2" xfId="44061"/>
    <cellStyle name="Total 4 11" xfId="44062"/>
    <cellStyle name="Total 4 11 2" xfId="44063"/>
    <cellStyle name="Total 4 12" xfId="44064"/>
    <cellStyle name="Total 4 12 2" xfId="44065"/>
    <cellStyle name="Total 4 13" xfId="44066"/>
    <cellStyle name="Total 4 13 2" xfId="44067"/>
    <cellStyle name="Total 4 14" xfId="44068"/>
    <cellStyle name="Total 4 14 2" xfId="44069"/>
    <cellStyle name="Total 4 15" xfId="44070"/>
    <cellStyle name="Total 4 15 2" xfId="44071"/>
    <cellStyle name="Total 4 16" xfId="44072"/>
    <cellStyle name="Total 4 16 2" xfId="44073"/>
    <cellStyle name="Total 4 17" xfId="44074"/>
    <cellStyle name="Total 4 17 2" xfId="44075"/>
    <cellStyle name="Total 4 18" xfId="44076"/>
    <cellStyle name="Total 4 18 2" xfId="44077"/>
    <cellStyle name="Total 4 19" xfId="44078"/>
    <cellStyle name="Total 4 19 2" xfId="44079"/>
    <cellStyle name="Total 4 2" xfId="400"/>
    <cellStyle name="Total 4 2 10" xfId="2921"/>
    <cellStyle name="Total 4 2 2" xfId="587"/>
    <cellStyle name="Total 4 2 2 2" xfId="1706"/>
    <cellStyle name="Total 4 2 2 2 2" xfId="44082"/>
    <cellStyle name="Total 4 2 2 3" xfId="44081"/>
    <cellStyle name="Total 4 2 2 4" xfId="3104"/>
    <cellStyle name="Total 4 2 3" xfId="1405"/>
    <cellStyle name="Total 4 2 3 2" xfId="2475"/>
    <cellStyle name="Total 4 2 3 2 2" xfId="44084"/>
    <cellStyle name="Total 4 2 3 3" xfId="44083"/>
    <cellStyle name="Total 4 2 3 4" xfId="3921"/>
    <cellStyle name="Total 4 2 4" xfId="1406"/>
    <cellStyle name="Total 4 2 4 2" xfId="2476"/>
    <cellStyle name="Total 4 2 4 2 2" xfId="44086"/>
    <cellStyle name="Total 4 2 4 3" xfId="44085"/>
    <cellStyle name="Total 4 2 4 4" xfId="3922"/>
    <cellStyle name="Total 4 2 5" xfId="1407"/>
    <cellStyle name="Total 4 2 5 2" xfId="2477"/>
    <cellStyle name="Total 4 2 5 2 2" xfId="44088"/>
    <cellStyle name="Total 4 2 5 3" xfId="44087"/>
    <cellStyle name="Total 4 2 5 4" xfId="3923"/>
    <cellStyle name="Total 4 2 6" xfId="776"/>
    <cellStyle name="Total 4 2 6 2" xfId="4581"/>
    <cellStyle name="Total 4 2 6 2 2" xfId="44090"/>
    <cellStyle name="Total 4 2 6 3" xfId="44089"/>
    <cellStyle name="Total 4 2 6 4" xfId="3293"/>
    <cellStyle name="Total 4 2 7" xfId="4475"/>
    <cellStyle name="Total 4 2 7 2" xfId="44092"/>
    <cellStyle name="Total 4 2 7 3" xfId="44091"/>
    <cellStyle name="Total 4 2 8" xfId="44093"/>
    <cellStyle name="Total 4 2 9" xfId="44080"/>
    <cellStyle name="Total 4 20" xfId="44094"/>
    <cellStyle name="Total 4 20 2" xfId="44095"/>
    <cellStyle name="Total 4 21" xfId="44096"/>
    <cellStyle name="Total 4 21 2" xfId="44097"/>
    <cellStyle name="Total 4 22" xfId="44098"/>
    <cellStyle name="Total 4 22 2" xfId="44099"/>
    <cellStyle name="Total 4 23" xfId="44100"/>
    <cellStyle name="Total 4 23 2" xfId="44101"/>
    <cellStyle name="Total 4 24" xfId="44102"/>
    <cellStyle name="Total 4 24 2" xfId="44103"/>
    <cellStyle name="Total 4 25" xfId="44104"/>
    <cellStyle name="Total 4 25 2" xfId="44105"/>
    <cellStyle name="Total 4 26" xfId="44106"/>
    <cellStyle name="Total 4 26 2" xfId="44107"/>
    <cellStyle name="Total 4 27" xfId="44108"/>
    <cellStyle name="Total 4 27 2" xfId="44109"/>
    <cellStyle name="Total 4 28" xfId="44110"/>
    <cellStyle name="Total 4 28 2" xfId="44111"/>
    <cellStyle name="Total 4 29" xfId="44112"/>
    <cellStyle name="Total 4 29 2" xfId="44113"/>
    <cellStyle name="Total 4 3" xfId="457"/>
    <cellStyle name="Total 4 3 2" xfId="641"/>
    <cellStyle name="Total 4 3 2 2" xfId="1759"/>
    <cellStyle name="Total 4 3 2 2 2" xfId="44116"/>
    <cellStyle name="Total 4 3 2 3" xfId="44115"/>
    <cellStyle name="Total 4 3 2 4" xfId="3158"/>
    <cellStyle name="Total 4 3 3" xfId="1408"/>
    <cellStyle name="Total 4 3 3 2" xfId="2478"/>
    <cellStyle name="Total 4 3 3 2 2" xfId="44118"/>
    <cellStyle name="Total 4 3 3 3" xfId="44117"/>
    <cellStyle name="Total 4 3 3 4" xfId="3924"/>
    <cellStyle name="Total 4 3 4" xfId="1409"/>
    <cellStyle name="Total 4 3 4 2" xfId="2479"/>
    <cellStyle name="Total 4 3 4 2 2" xfId="44120"/>
    <cellStyle name="Total 4 3 4 3" xfId="44119"/>
    <cellStyle name="Total 4 3 4 4" xfId="3925"/>
    <cellStyle name="Total 4 3 5" xfId="1410"/>
    <cellStyle name="Total 4 3 5 2" xfId="2480"/>
    <cellStyle name="Total 4 3 5 2 2" xfId="44122"/>
    <cellStyle name="Total 4 3 5 3" xfId="44121"/>
    <cellStyle name="Total 4 3 5 4" xfId="3926"/>
    <cellStyle name="Total 4 3 6" xfId="1589"/>
    <cellStyle name="Total 4 3 6 2" xfId="44124"/>
    <cellStyle name="Total 4 3 6 3" xfId="44123"/>
    <cellStyle name="Total 4 3 7" xfId="44125"/>
    <cellStyle name="Total 4 3 8" xfId="44114"/>
    <cellStyle name="Total 4 3 9" xfId="2975"/>
    <cellStyle name="Total 4 30" xfId="44126"/>
    <cellStyle name="Total 4 30 2" xfId="44127"/>
    <cellStyle name="Total 4 31" xfId="44128"/>
    <cellStyle name="Total 4 31 2" xfId="44129"/>
    <cellStyle name="Total 4 32" xfId="44130"/>
    <cellStyle name="Total 4 32 2" xfId="44131"/>
    <cellStyle name="Total 4 33" xfId="44132"/>
    <cellStyle name="Total 4 33 2" xfId="44133"/>
    <cellStyle name="Total 4 34" xfId="44134"/>
    <cellStyle name="Total 4 35" xfId="44135"/>
    <cellStyle name="Total 4 36" xfId="44136"/>
    <cellStyle name="Total 4 37" xfId="44137"/>
    <cellStyle name="Total 4 38" xfId="44138"/>
    <cellStyle name="Total 4 39" xfId="44059"/>
    <cellStyle name="Total 4 4" xfId="512"/>
    <cellStyle name="Total 4 4 2" xfId="1411"/>
    <cellStyle name="Total 4 4 2 2" xfId="2481"/>
    <cellStyle name="Total 4 4 2 2 2" xfId="44141"/>
    <cellStyle name="Total 4 4 2 3" xfId="44140"/>
    <cellStyle name="Total 4 4 2 4" xfId="3927"/>
    <cellStyle name="Total 4 4 3" xfId="1638"/>
    <cellStyle name="Total 4 4 3 2" xfId="44143"/>
    <cellStyle name="Total 4 4 3 3" xfId="44142"/>
    <cellStyle name="Total 4 4 4" xfId="44144"/>
    <cellStyle name="Total 4 4 4 2" xfId="44145"/>
    <cellStyle name="Total 4 4 5" xfId="44146"/>
    <cellStyle name="Total 4 4 5 2" xfId="44147"/>
    <cellStyle name="Total 4 4 6" xfId="44148"/>
    <cellStyle name="Total 4 4 6 2" xfId="44149"/>
    <cellStyle name="Total 4 4 7" xfId="44150"/>
    <cellStyle name="Total 4 4 8" xfId="44139"/>
    <cellStyle name="Total 4 4 9" xfId="3029"/>
    <cellStyle name="Total 4 40" xfId="2701"/>
    <cellStyle name="Total 4 5" xfId="1412"/>
    <cellStyle name="Total 4 5 2" xfId="2482"/>
    <cellStyle name="Total 4 5 2 2" xfId="44152"/>
    <cellStyle name="Total 4 5 3" xfId="44151"/>
    <cellStyle name="Total 4 5 4" xfId="3928"/>
    <cellStyle name="Total 4 6" xfId="1413"/>
    <cellStyle name="Total 4 6 2" xfId="2483"/>
    <cellStyle name="Total 4 6 2 2" xfId="44154"/>
    <cellStyle name="Total 4 6 3" xfId="44153"/>
    <cellStyle name="Total 4 6 4" xfId="3929"/>
    <cellStyle name="Total 4 7" xfId="1414"/>
    <cellStyle name="Total 4 7 2" xfId="2484"/>
    <cellStyle name="Total 4 7 2 2" xfId="44156"/>
    <cellStyle name="Total 4 7 3" xfId="44155"/>
    <cellStyle name="Total 4 7 4" xfId="3930"/>
    <cellStyle name="Total 4 8" xfId="4233"/>
    <cellStyle name="Total 4 8 2" xfId="44158"/>
    <cellStyle name="Total 4 8 3" xfId="44157"/>
    <cellStyle name="Total 4 9" xfId="44159"/>
    <cellStyle name="Total 4 9 2" xfId="44160"/>
    <cellStyle name="Total 5" xfId="366"/>
    <cellStyle name="Total 5 10" xfId="44162"/>
    <cellStyle name="Total 5 10 2" xfId="44163"/>
    <cellStyle name="Total 5 11" xfId="44164"/>
    <cellStyle name="Total 5 11 2" xfId="44165"/>
    <cellStyle name="Total 5 12" xfId="44166"/>
    <cellStyle name="Total 5 12 2" xfId="44167"/>
    <cellStyle name="Total 5 13" xfId="44168"/>
    <cellStyle name="Total 5 13 2" xfId="44169"/>
    <cellStyle name="Total 5 14" xfId="44170"/>
    <cellStyle name="Total 5 14 2" xfId="44171"/>
    <cellStyle name="Total 5 15" xfId="44172"/>
    <cellStyle name="Total 5 15 2" xfId="44173"/>
    <cellStyle name="Total 5 16" xfId="44174"/>
    <cellStyle name="Total 5 16 2" xfId="44175"/>
    <cellStyle name="Total 5 17" xfId="44176"/>
    <cellStyle name="Total 5 17 2" xfId="44177"/>
    <cellStyle name="Total 5 18" xfId="44178"/>
    <cellStyle name="Total 5 18 2" xfId="44179"/>
    <cellStyle name="Total 5 19" xfId="44180"/>
    <cellStyle name="Total 5 19 2" xfId="44181"/>
    <cellStyle name="Total 5 2" xfId="555"/>
    <cellStyle name="Total 5 2 10" xfId="3072"/>
    <cellStyle name="Total 5 2 2" xfId="1415"/>
    <cellStyle name="Total 5 2 2 2" xfId="2485"/>
    <cellStyle name="Total 5 2 2 2 2" xfId="44184"/>
    <cellStyle name="Total 5 2 2 3" xfId="44183"/>
    <cellStyle name="Total 5 2 2 4" xfId="3931"/>
    <cellStyle name="Total 5 2 3" xfId="1676"/>
    <cellStyle name="Total 5 2 3 2" xfId="44186"/>
    <cellStyle name="Total 5 2 3 3" xfId="44185"/>
    <cellStyle name="Total 5 2 4" xfId="44187"/>
    <cellStyle name="Total 5 2 4 2" xfId="44188"/>
    <cellStyle name="Total 5 2 5" xfId="44189"/>
    <cellStyle name="Total 5 2 5 2" xfId="44190"/>
    <cellStyle name="Total 5 2 6" xfId="44191"/>
    <cellStyle name="Total 5 2 6 2" xfId="44192"/>
    <cellStyle name="Total 5 2 7" xfId="44193"/>
    <cellStyle name="Total 5 2 7 2" xfId="44194"/>
    <cellStyle name="Total 5 2 8" xfId="44195"/>
    <cellStyle name="Total 5 2 9" xfId="44182"/>
    <cellStyle name="Total 5 20" xfId="44196"/>
    <cellStyle name="Total 5 20 2" xfId="44197"/>
    <cellStyle name="Total 5 21" xfId="44198"/>
    <cellStyle name="Total 5 21 2" xfId="44199"/>
    <cellStyle name="Total 5 22" xfId="44200"/>
    <cellStyle name="Total 5 22 2" xfId="44201"/>
    <cellStyle name="Total 5 23" xfId="44202"/>
    <cellStyle name="Total 5 23 2" xfId="44203"/>
    <cellStyle name="Total 5 24" xfId="44204"/>
    <cellStyle name="Total 5 24 2" xfId="44205"/>
    <cellStyle name="Total 5 25" xfId="44206"/>
    <cellStyle name="Total 5 25 2" xfId="44207"/>
    <cellStyle name="Total 5 26" xfId="44208"/>
    <cellStyle name="Total 5 26 2" xfId="44209"/>
    <cellStyle name="Total 5 27" xfId="44210"/>
    <cellStyle name="Total 5 27 2" xfId="44211"/>
    <cellStyle name="Total 5 28" xfId="44212"/>
    <cellStyle name="Total 5 28 2" xfId="44213"/>
    <cellStyle name="Total 5 29" xfId="44214"/>
    <cellStyle name="Total 5 29 2" xfId="44215"/>
    <cellStyle name="Total 5 3" xfId="1416"/>
    <cellStyle name="Total 5 3 2" xfId="2486"/>
    <cellStyle name="Total 5 3 2 2" xfId="44218"/>
    <cellStyle name="Total 5 3 2 3" xfId="44217"/>
    <cellStyle name="Total 5 3 3" xfId="44219"/>
    <cellStyle name="Total 5 3 3 2" xfId="44220"/>
    <cellStyle name="Total 5 3 4" xfId="44221"/>
    <cellStyle name="Total 5 3 4 2" xfId="44222"/>
    <cellStyle name="Total 5 3 5" xfId="44223"/>
    <cellStyle name="Total 5 3 5 2" xfId="44224"/>
    <cellStyle name="Total 5 3 6" xfId="44225"/>
    <cellStyle name="Total 5 3 6 2" xfId="44226"/>
    <cellStyle name="Total 5 3 7" xfId="44227"/>
    <cellStyle name="Total 5 3 8" xfId="44216"/>
    <cellStyle name="Total 5 3 9" xfId="3932"/>
    <cellStyle name="Total 5 30" xfId="44228"/>
    <cellStyle name="Total 5 30 2" xfId="44229"/>
    <cellStyle name="Total 5 31" xfId="44230"/>
    <cellStyle name="Total 5 31 2" xfId="44231"/>
    <cellStyle name="Total 5 32" xfId="44232"/>
    <cellStyle name="Total 5 32 2" xfId="44233"/>
    <cellStyle name="Total 5 33" xfId="44234"/>
    <cellStyle name="Total 5 33 2" xfId="44235"/>
    <cellStyle name="Total 5 34" xfId="44236"/>
    <cellStyle name="Total 5 35" xfId="44237"/>
    <cellStyle name="Total 5 36" xfId="44238"/>
    <cellStyle name="Total 5 37" xfId="44239"/>
    <cellStyle name="Total 5 38" xfId="44240"/>
    <cellStyle name="Total 5 39" xfId="44161"/>
    <cellStyle name="Total 5 4" xfId="1417"/>
    <cellStyle name="Total 5 4 2" xfId="2487"/>
    <cellStyle name="Total 5 4 2 2" xfId="44243"/>
    <cellStyle name="Total 5 4 2 3" xfId="44242"/>
    <cellStyle name="Total 5 4 3" xfId="44244"/>
    <cellStyle name="Total 5 4 3 2" xfId="44245"/>
    <cellStyle name="Total 5 4 4" xfId="44246"/>
    <cellStyle name="Total 5 4 4 2" xfId="44247"/>
    <cellStyle name="Total 5 4 5" xfId="44248"/>
    <cellStyle name="Total 5 4 5 2" xfId="44249"/>
    <cellStyle name="Total 5 4 6" xfId="44250"/>
    <cellStyle name="Total 5 4 6 2" xfId="44251"/>
    <cellStyle name="Total 5 4 7" xfId="44252"/>
    <cellStyle name="Total 5 4 8" xfId="44241"/>
    <cellStyle name="Total 5 4 9" xfId="3933"/>
    <cellStyle name="Total 5 40" xfId="2889"/>
    <cellStyle name="Total 5 5" xfId="1418"/>
    <cellStyle name="Total 5 5 2" xfId="2488"/>
    <cellStyle name="Total 5 5 2 2" xfId="44254"/>
    <cellStyle name="Total 5 5 3" xfId="44253"/>
    <cellStyle name="Total 5 5 4" xfId="3934"/>
    <cellStyle name="Total 5 6" xfId="750"/>
    <cellStyle name="Total 5 6 2" xfId="1862"/>
    <cellStyle name="Total 5 6 2 2" xfId="44256"/>
    <cellStyle name="Total 5 6 3" xfId="44255"/>
    <cellStyle name="Total 5 6 4" xfId="3267"/>
    <cellStyle name="Total 5 7" xfId="1547"/>
    <cellStyle name="Total 5 7 2" xfId="44258"/>
    <cellStyle name="Total 5 7 3" xfId="44257"/>
    <cellStyle name="Total 5 8" xfId="44259"/>
    <cellStyle name="Total 5 8 2" xfId="44260"/>
    <cellStyle name="Total 5 9" xfId="44261"/>
    <cellStyle name="Total 5 9 2" xfId="44262"/>
    <cellStyle name="Total 6" xfId="353"/>
    <cellStyle name="Total 6 10" xfId="44264"/>
    <cellStyle name="Total 6 10 2" xfId="44265"/>
    <cellStyle name="Total 6 11" xfId="44266"/>
    <cellStyle name="Total 6 11 2" xfId="44267"/>
    <cellStyle name="Total 6 12" xfId="44268"/>
    <cellStyle name="Total 6 12 2" xfId="44269"/>
    <cellStyle name="Total 6 13" xfId="44270"/>
    <cellStyle name="Total 6 13 2" xfId="44271"/>
    <cellStyle name="Total 6 14" xfId="44272"/>
    <cellStyle name="Total 6 14 2" xfId="44273"/>
    <cellStyle name="Total 6 15" xfId="44274"/>
    <cellStyle name="Total 6 15 2" xfId="44275"/>
    <cellStyle name="Total 6 16" xfId="44276"/>
    <cellStyle name="Total 6 16 2" xfId="44277"/>
    <cellStyle name="Total 6 17" xfId="44278"/>
    <cellStyle name="Total 6 17 2" xfId="44279"/>
    <cellStyle name="Total 6 18" xfId="44280"/>
    <cellStyle name="Total 6 18 2" xfId="44281"/>
    <cellStyle name="Total 6 19" xfId="44282"/>
    <cellStyle name="Total 6 19 2" xfId="44283"/>
    <cellStyle name="Total 6 2" xfId="542"/>
    <cellStyle name="Total 6 2 10" xfId="3059"/>
    <cellStyle name="Total 6 2 2" xfId="1419"/>
    <cellStyle name="Total 6 2 2 2" xfId="2489"/>
    <cellStyle name="Total 6 2 2 2 2" xfId="44286"/>
    <cellStyle name="Total 6 2 2 3" xfId="44285"/>
    <cellStyle name="Total 6 2 2 4" xfId="3935"/>
    <cellStyle name="Total 6 2 3" xfId="1666"/>
    <cellStyle name="Total 6 2 3 2" xfId="44288"/>
    <cellStyle name="Total 6 2 3 3" xfId="44287"/>
    <cellStyle name="Total 6 2 4" xfId="44289"/>
    <cellStyle name="Total 6 2 4 2" xfId="44290"/>
    <cellStyle name="Total 6 2 5" xfId="44291"/>
    <cellStyle name="Total 6 2 5 2" xfId="44292"/>
    <cellStyle name="Total 6 2 6" xfId="44293"/>
    <cellStyle name="Total 6 2 6 2" xfId="44294"/>
    <cellStyle name="Total 6 2 7" xfId="44295"/>
    <cellStyle name="Total 6 2 7 2" xfId="44296"/>
    <cellStyle name="Total 6 2 8" xfId="44297"/>
    <cellStyle name="Total 6 2 9" xfId="44284"/>
    <cellStyle name="Total 6 20" xfId="44298"/>
    <cellStyle name="Total 6 20 2" xfId="44299"/>
    <cellStyle name="Total 6 21" xfId="44300"/>
    <cellStyle name="Total 6 21 2" xfId="44301"/>
    <cellStyle name="Total 6 22" xfId="44302"/>
    <cellStyle name="Total 6 22 2" xfId="44303"/>
    <cellStyle name="Total 6 23" xfId="44304"/>
    <cellStyle name="Total 6 23 2" xfId="44305"/>
    <cellStyle name="Total 6 24" xfId="44306"/>
    <cellStyle name="Total 6 24 2" xfId="44307"/>
    <cellStyle name="Total 6 25" xfId="44308"/>
    <cellStyle name="Total 6 25 2" xfId="44309"/>
    <cellStyle name="Total 6 26" xfId="44310"/>
    <cellStyle name="Total 6 26 2" xfId="44311"/>
    <cellStyle name="Total 6 27" xfId="44312"/>
    <cellStyle name="Total 6 27 2" xfId="44313"/>
    <cellStyle name="Total 6 28" xfId="44314"/>
    <cellStyle name="Total 6 28 2" xfId="44315"/>
    <cellStyle name="Total 6 29" xfId="44316"/>
    <cellStyle name="Total 6 29 2" xfId="44317"/>
    <cellStyle name="Total 6 3" xfId="1420"/>
    <cellStyle name="Total 6 3 2" xfId="2490"/>
    <cellStyle name="Total 6 3 2 2" xfId="44320"/>
    <cellStyle name="Total 6 3 2 3" xfId="44319"/>
    <cellStyle name="Total 6 3 3" xfId="44321"/>
    <cellStyle name="Total 6 3 3 2" xfId="44322"/>
    <cellStyle name="Total 6 3 4" xfId="44323"/>
    <cellStyle name="Total 6 3 4 2" xfId="44324"/>
    <cellStyle name="Total 6 3 5" xfId="44325"/>
    <cellStyle name="Total 6 3 5 2" xfId="44326"/>
    <cellStyle name="Total 6 3 6" xfId="44327"/>
    <cellStyle name="Total 6 3 6 2" xfId="44328"/>
    <cellStyle name="Total 6 3 7" xfId="44329"/>
    <cellStyle name="Total 6 3 8" xfId="44318"/>
    <cellStyle name="Total 6 3 9" xfId="3936"/>
    <cellStyle name="Total 6 30" xfId="44330"/>
    <cellStyle name="Total 6 30 2" xfId="44331"/>
    <cellStyle name="Total 6 31" xfId="44332"/>
    <cellStyle name="Total 6 31 2" xfId="44333"/>
    <cellStyle name="Total 6 32" xfId="44334"/>
    <cellStyle name="Total 6 32 2" xfId="44335"/>
    <cellStyle name="Total 6 33" xfId="44336"/>
    <cellStyle name="Total 6 33 2" xfId="44337"/>
    <cellStyle name="Total 6 34" xfId="44338"/>
    <cellStyle name="Total 6 35" xfId="44339"/>
    <cellStyle name="Total 6 36" xfId="44340"/>
    <cellStyle name="Total 6 37" xfId="44341"/>
    <cellStyle name="Total 6 38" xfId="44342"/>
    <cellStyle name="Total 6 39" xfId="44263"/>
    <cellStyle name="Total 6 4" xfId="1421"/>
    <cellStyle name="Total 6 4 2" xfId="2491"/>
    <cellStyle name="Total 6 4 2 2" xfId="44345"/>
    <cellStyle name="Total 6 4 2 3" xfId="44344"/>
    <cellStyle name="Total 6 4 3" xfId="44346"/>
    <cellStyle name="Total 6 4 3 2" xfId="44347"/>
    <cellStyle name="Total 6 4 4" xfId="44348"/>
    <cellStyle name="Total 6 4 4 2" xfId="44349"/>
    <cellStyle name="Total 6 4 5" xfId="44350"/>
    <cellStyle name="Total 6 4 5 2" xfId="44351"/>
    <cellStyle name="Total 6 4 6" xfId="44352"/>
    <cellStyle name="Total 6 4 6 2" xfId="44353"/>
    <cellStyle name="Total 6 4 7" xfId="44354"/>
    <cellStyle name="Total 6 4 8" xfId="44343"/>
    <cellStyle name="Total 6 4 9" xfId="3937"/>
    <cellStyle name="Total 6 40" xfId="2876"/>
    <cellStyle name="Total 6 5" xfId="1422"/>
    <cellStyle name="Total 6 5 2" xfId="2492"/>
    <cellStyle name="Total 6 5 2 2" xfId="44356"/>
    <cellStyle name="Total 6 5 3" xfId="44355"/>
    <cellStyle name="Total 6 5 4" xfId="3938"/>
    <cellStyle name="Total 6 6" xfId="741"/>
    <cellStyle name="Total 6 6 2" xfId="1855"/>
    <cellStyle name="Total 6 6 2 2" xfId="44358"/>
    <cellStyle name="Total 6 6 3" xfId="44357"/>
    <cellStyle name="Total 6 6 4" xfId="3258"/>
    <cellStyle name="Total 6 7" xfId="1539"/>
    <cellStyle name="Total 6 7 2" xfId="44360"/>
    <cellStyle name="Total 6 7 3" xfId="44359"/>
    <cellStyle name="Total 6 8" xfId="44361"/>
    <cellStyle name="Total 6 8 2" xfId="44362"/>
    <cellStyle name="Total 6 9" xfId="44363"/>
    <cellStyle name="Total 6 9 2" xfId="44364"/>
    <cellStyle name="Total 7" xfId="419"/>
    <cellStyle name="Total 7 10" xfId="44366"/>
    <cellStyle name="Total 7 10 2" xfId="44367"/>
    <cellStyle name="Total 7 11" xfId="44368"/>
    <cellStyle name="Total 7 11 2" xfId="44369"/>
    <cellStyle name="Total 7 12" xfId="44370"/>
    <cellStyle name="Total 7 12 2" xfId="44371"/>
    <cellStyle name="Total 7 13" xfId="44372"/>
    <cellStyle name="Total 7 13 2" xfId="44373"/>
    <cellStyle name="Total 7 14" xfId="44374"/>
    <cellStyle name="Total 7 14 2" xfId="44375"/>
    <cellStyle name="Total 7 15" xfId="44376"/>
    <cellStyle name="Total 7 15 2" xfId="44377"/>
    <cellStyle name="Total 7 16" xfId="44378"/>
    <cellStyle name="Total 7 16 2" xfId="44379"/>
    <cellStyle name="Total 7 17" xfId="44380"/>
    <cellStyle name="Total 7 17 2" xfId="44381"/>
    <cellStyle name="Total 7 18" xfId="44382"/>
    <cellStyle name="Total 7 18 2" xfId="44383"/>
    <cellStyle name="Total 7 19" xfId="44384"/>
    <cellStyle name="Total 7 19 2" xfId="44385"/>
    <cellStyle name="Total 7 2" xfId="606"/>
    <cellStyle name="Total 7 2 2" xfId="1725"/>
    <cellStyle name="Total 7 2 2 2" xfId="44388"/>
    <cellStyle name="Total 7 2 2 3" xfId="44387"/>
    <cellStyle name="Total 7 2 3" xfId="44389"/>
    <cellStyle name="Total 7 2 3 2" xfId="44390"/>
    <cellStyle name="Total 7 2 4" xfId="44391"/>
    <cellStyle name="Total 7 2 4 2" xfId="44392"/>
    <cellStyle name="Total 7 2 5" xfId="44393"/>
    <cellStyle name="Total 7 2 5 2" xfId="44394"/>
    <cellStyle name="Total 7 2 6" xfId="44395"/>
    <cellStyle name="Total 7 2 6 2" xfId="44396"/>
    <cellStyle name="Total 7 2 7" xfId="44397"/>
    <cellStyle name="Total 7 2 8" xfId="44386"/>
    <cellStyle name="Total 7 2 9" xfId="3123"/>
    <cellStyle name="Total 7 20" xfId="44398"/>
    <cellStyle name="Total 7 20 2" xfId="44399"/>
    <cellStyle name="Total 7 21" xfId="44400"/>
    <cellStyle name="Total 7 21 2" xfId="44401"/>
    <cellStyle name="Total 7 22" xfId="44402"/>
    <cellStyle name="Total 7 22 2" xfId="44403"/>
    <cellStyle name="Total 7 23" xfId="44404"/>
    <cellStyle name="Total 7 23 2" xfId="44405"/>
    <cellStyle name="Total 7 24" xfId="44406"/>
    <cellStyle name="Total 7 24 2" xfId="44407"/>
    <cellStyle name="Total 7 25" xfId="44408"/>
    <cellStyle name="Total 7 25 2" xfId="44409"/>
    <cellStyle name="Total 7 26" xfId="44410"/>
    <cellStyle name="Total 7 26 2" xfId="44411"/>
    <cellStyle name="Total 7 27" xfId="44412"/>
    <cellStyle name="Total 7 27 2" xfId="44413"/>
    <cellStyle name="Total 7 28" xfId="44414"/>
    <cellStyle name="Total 7 28 2" xfId="44415"/>
    <cellStyle name="Total 7 29" xfId="44416"/>
    <cellStyle name="Total 7 29 2" xfId="44417"/>
    <cellStyle name="Total 7 3" xfId="1423"/>
    <cellStyle name="Total 7 3 2" xfId="2493"/>
    <cellStyle name="Total 7 3 2 2" xfId="44420"/>
    <cellStyle name="Total 7 3 2 3" xfId="44419"/>
    <cellStyle name="Total 7 3 3" xfId="44421"/>
    <cellStyle name="Total 7 3 3 2" xfId="44422"/>
    <cellStyle name="Total 7 3 4" xfId="44423"/>
    <cellStyle name="Total 7 3 4 2" xfId="44424"/>
    <cellStyle name="Total 7 3 5" xfId="44425"/>
    <cellStyle name="Total 7 3 5 2" xfId="44426"/>
    <cellStyle name="Total 7 3 6" xfId="44427"/>
    <cellStyle name="Total 7 3 6 2" xfId="44428"/>
    <cellStyle name="Total 7 3 7" xfId="44429"/>
    <cellStyle name="Total 7 3 8" xfId="44418"/>
    <cellStyle name="Total 7 3 9" xfId="3939"/>
    <cellStyle name="Total 7 30" xfId="44430"/>
    <cellStyle name="Total 7 30 2" xfId="44431"/>
    <cellStyle name="Total 7 31" xfId="44432"/>
    <cellStyle name="Total 7 31 2" xfId="44433"/>
    <cellStyle name="Total 7 32" xfId="44434"/>
    <cellStyle name="Total 7 32 2" xfId="44435"/>
    <cellStyle name="Total 7 33" xfId="44436"/>
    <cellStyle name="Total 7 34" xfId="44437"/>
    <cellStyle name="Total 7 35" xfId="44438"/>
    <cellStyle name="Total 7 36" xfId="44439"/>
    <cellStyle name="Total 7 37" xfId="44440"/>
    <cellStyle name="Total 7 38" xfId="44365"/>
    <cellStyle name="Total 7 39" xfId="2940"/>
    <cellStyle name="Total 7 4" xfId="1424"/>
    <cellStyle name="Total 7 4 2" xfId="2494"/>
    <cellStyle name="Total 7 4 2 2" xfId="44442"/>
    <cellStyle name="Total 7 4 3" xfId="44441"/>
    <cellStyle name="Total 7 4 4" xfId="3940"/>
    <cellStyle name="Total 7 5" xfId="1425"/>
    <cellStyle name="Total 7 5 2" xfId="2495"/>
    <cellStyle name="Total 7 5 2 2" xfId="44444"/>
    <cellStyle name="Total 7 5 3" xfId="44443"/>
    <cellStyle name="Total 7 5 4" xfId="3941"/>
    <cellStyle name="Total 7 6" xfId="1563"/>
    <cellStyle name="Total 7 6 2" xfId="44446"/>
    <cellStyle name="Total 7 6 3" xfId="44445"/>
    <cellStyle name="Total 7 7" xfId="44447"/>
    <cellStyle name="Total 7 7 2" xfId="44448"/>
    <cellStyle name="Total 7 8" xfId="44449"/>
    <cellStyle name="Total 7 8 2" xfId="44450"/>
    <cellStyle name="Total 7 9" xfId="44451"/>
    <cellStyle name="Total 7 9 2" xfId="44452"/>
    <cellStyle name="Total 8" xfId="1426"/>
    <cellStyle name="Total 8 10" xfId="44454"/>
    <cellStyle name="Total 8 10 2" xfId="44455"/>
    <cellStyle name="Total 8 11" xfId="44456"/>
    <cellStyle name="Total 8 11 2" xfId="44457"/>
    <cellStyle name="Total 8 12" xfId="44458"/>
    <cellStyle name="Total 8 12 2" xfId="44459"/>
    <cellStyle name="Total 8 13" xfId="44460"/>
    <cellStyle name="Total 8 13 2" xfId="44461"/>
    <cellStyle name="Total 8 14" xfId="44462"/>
    <cellStyle name="Total 8 14 2" xfId="44463"/>
    <cellStyle name="Total 8 15" xfId="44464"/>
    <cellStyle name="Total 8 15 2" xfId="44465"/>
    <cellStyle name="Total 8 16" xfId="44466"/>
    <cellStyle name="Total 8 16 2" xfId="44467"/>
    <cellStyle name="Total 8 17" xfId="44468"/>
    <cellStyle name="Total 8 17 2" xfId="44469"/>
    <cellStyle name="Total 8 18" xfId="44470"/>
    <cellStyle name="Total 8 18 2" xfId="44471"/>
    <cellStyle name="Total 8 19" xfId="44472"/>
    <cellStyle name="Total 8 19 2" xfId="44473"/>
    <cellStyle name="Total 8 2" xfId="2496"/>
    <cellStyle name="Total 8 2 2" xfId="44475"/>
    <cellStyle name="Total 8 2 2 2" xfId="44476"/>
    <cellStyle name="Total 8 2 3" xfId="44477"/>
    <cellStyle name="Total 8 2 3 2" xfId="44478"/>
    <cellStyle name="Total 8 2 4" xfId="44479"/>
    <cellStyle name="Total 8 2 4 2" xfId="44480"/>
    <cellStyle name="Total 8 2 5" xfId="44481"/>
    <cellStyle name="Total 8 2 5 2" xfId="44482"/>
    <cellStyle name="Total 8 2 6" xfId="44483"/>
    <cellStyle name="Total 8 2 6 2" xfId="44484"/>
    <cellStyle name="Total 8 2 7" xfId="44485"/>
    <cellStyle name="Total 8 2 8" xfId="44474"/>
    <cellStyle name="Total 8 20" xfId="44486"/>
    <cellStyle name="Total 8 20 2" xfId="44487"/>
    <cellStyle name="Total 8 21" xfId="44488"/>
    <cellStyle name="Total 8 21 2" xfId="44489"/>
    <cellStyle name="Total 8 22" xfId="44490"/>
    <cellStyle name="Total 8 22 2" xfId="44491"/>
    <cellStyle name="Total 8 23" xfId="44492"/>
    <cellStyle name="Total 8 23 2" xfId="44493"/>
    <cellStyle name="Total 8 24" xfId="44494"/>
    <cellStyle name="Total 8 24 2" xfId="44495"/>
    <cellStyle name="Total 8 25" xfId="44496"/>
    <cellStyle name="Total 8 25 2" xfId="44497"/>
    <cellStyle name="Total 8 26" xfId="44498"/>
    <cellStyle name="Total 8 26 2" xfId="44499"/>
    <cellStyle name="Total 8 27" xfId="44500"/>
    <cellStyle name="Total 8 27 2" xfId="44501"/>
    <cellStyle name="Total 8 28" xfId="44502"/>
    <cellStyle name="Total 8 28 2" xfId="44503"/>
    <cellStyle name="Total 8 29" xfId="44504"/>
    <cellStyle name="Total 8 29 2" xfId="44505"/>
    <cellStyle name="Total 8 3" xfId="44506"/>
    <cellStyle name="Total 8 3 2" xfId="44507"/>
    <cellStyle name="Total 8 3 2 2" xfId="44508"/>
    <cellStyle name="Total 8 3 3" xfId="44509"/>
    <cellStyle name="Total 8 3 3 2" xfId="44510"/>
    <cellStyle name="Total 8 3 4" xfId="44511"/>
    <cellStyle name="Total 8 3 4 2" xfId="44512"/>
    <cellStyle name="Total 8 3 5" xfId="44513"/>
    <cellStyle name="Total 8 3 5 2" xfId="44514"/>
    <cellStyle name="Total 8 3 6" xfId="44515"/>
    <cellStyle name="Total 8 3 6 2" xfId="44516"/>
    <cellStyle name="Total 8 3 7" xfId="44517"/>
    <cellStyle name="Total 8 30" xfId="44518"/>
    <cellStyle name="Total 8 30 2" xfId="44519"/>
    <cellStyle name="Total 8 31" xfId="44520"/>
    <cellStyle name="Total 8 31 2" xfId="44521"/>
    <cellStyle name="Total 8 32" xfId="44522"/>
    <cellStyle name="Total 8 32 2" xfId="44523"/>
    <cellStyle name="Total 8 33" xfId="44524"/>
    <cellStyle name="Total 8 34" xfId="44525"/>
    <cellStyle name="Total 8 35" xfId="44526"/>
    <cellStyle name="Total 8 36" xfId="44527"/>
    <cellStyle name="Total 8 37" xfId="44528"/>
    <cellStyle name="Total 8 38" xfId="44453"/>
    <cellStyle name="Total 8 39" xfId="3942"/>
    <cellStyle name="Total 8 4" xfId="44529"/>
    <cellStyle name="Total 8 4 2" xfId="44530"/>
    <cellStyle name="Total 8 5" xfId="44531"/>
    <cellStyle name="Total 8 5 2" xfId="44532"/>
    <cellStyle name="Total 8 6" xfId="44533"/>
    <cellStyle name="Total 8 6 2" xfId="44534"/>
    <cellStyle name="Total 8 7" xfId="44535"/>
    <cellStyle name="Total 8 7 2" xfId="44536"/>
    <cellStyle name="Total 8 8" xfId="44537"/>
    <cellStyle name="Total 8 8 2" xfId="44538"/>
    <cellStyle name="Total 8 9" xfId="44539"/>
    <cellStyle name="Total 8 9 2" xfId="44540"/>
    <cellStyle name="Total 9" xfId="4149"/>
    <cellStyle name="Total 9 10" xfId="44542"/>
    <cellStyle name="Total 9 10 2" xfId="44543"/>
    <cellStyle name="Total 9 11" xfId="44544"/>
    <cellStyle name="Total 9 11 2" xfId="44545"/>
    <cellStyle name="Total 9 12" xfId="44546"/>
    <cellStyle name="Total 9 12 2" xfId="44547"/>
    <cellStyle name="Total 9 13" xfId="44548"/>
    <cellStyle name="Total 9 13 2" xfId="44549"/>
    <cellStyle name="Total 9 14" xfId="44550"/>
    <cellStyle name="Total 9 14 2" xfId="44551"/>
    <cellStyle name="Total 9 15" xfId="44552"/>
    <cellStyle name="Total 9 15 2" xfId="44553"/>
    <cellStyle name="Total 9 16" xfId="44554"/>
    <cellStyle name="Total 9 16 2" xfId="44555"/>
    <cellStyle name="Total 9 17" xfId="44556"/>
    <cellStyle name="Total 9 17 2" xfId="44557"/>
    <cellStyle name="Total 9 18" xfId="44558"/>
    <cellStyle name="Total 9 18 2" xfId="44559"/>
    <cellStyle name="Total 9 19" xfId="44560"/>
    <cellStyle name="Total 9 19 2" xfId="44561"/>
    <cellStyle name="Total 9 2" xfId="44562"/>
    <cellStyle name="Total 9 2 2" xfId="44563"/>
    <cellStyle name="Total 9 2 2 2" xfId="44564"/>
    <cellStyle name="Total 9 2 3" xfId="44565"/>
    <cellStyle name="Total 9 2 3 2" xfId="44566"/>
    <cellStyle name="Total 9 2 4" xfId="44567"/>
    <cellStyle name="Total 9 2 4 2" xfId="44568"/>
    <cellStyle name="Total 9 2 5" xfId="44569"/>
    <cellStyle name="Total 9 2 5 2" xfId="44570"/>
    <cellStyle name="Total 9 2 6" xfId="44571"/>
    <cellStyle name="Total 9 2 6 2" xfId="44572"/>
    <cellStyle name="Total 9 2 7" xfId="44573"/>
    <cellStyle name="Total 9 20" xfId="44574"/>
    <cellStyle name="Total 9 20 2" xfId="44575"/>
    <cellStyle name="Total 9 21" xfId="44576"/>
    <cellStyle name="Total 9 21 2" xfId="44577"/>
    <cellStyle name="Total 9 22" xfId="44578"/>
    <cellStyle name="Total 9 22 2" xfId="44579"/>
    <cellStyle name="Total 9 23" xfId="44580"/>
    <cellStyle name="Total 9 23 2" xfId="44581"/>
    <cellStyle name="Total 9 24" xfId="44582"/>
    <cellStyle name="Total 9 24 2" xfId="44583"/>
    <cellStyle name="Total 9 25" xfId="44584"/>
    <cellStyle name="Total 9 25 2" xfId="44585"/>
    <cellStyle name="Total 9 26" xfId="44586"/>
    <cellStyle name="Total 9 26 2" xfId="44587"/>
    <cellStyle name="Total 9 27" xfId="44588"/>
    <cellStyle name="Total 9 27 2" xfId="44589"/>
    <cellStyle name="Total 9 28" xfId="44590"/>
    <cellStyle name="Total 9 28 2" xfId="44591"/>
    <cellStyle name="Total 9 29" xfId="44592"/>
    <cellStyle name="Total 9 29 2" xfId="44593"/>
    <cellStyle name="Total 9 3" xfId="44594"/>
    <cellStyle name="Total 9 3 2" xfId="44595"/>
    <cellStyle name="Total 9 3 2 2" xfId="44596"/>
    <cellStyle name="Total 9 3 3" xfId="44597"/>
    <cellStyle name="Total 9 3 3 2" xfId="44598"/>
    <cellStyle name="Total 9 3 4" xfId="44599"/>
    <cellStyle name="Total 9 3 4 2" xfId="44600"/>
    <cellStyle name="Total 9 3 5" xfId="44601"/>
    <cellStyle name="Total 9 3 5 2" xfId="44602"/>
    <cellStyle name="Total 9 3 6" xfId="44603"/>
    <cellStyle name="Total 9 3 6 2" xfId="44604"/>
    <cellStyle name="Total 9 3 7" xfId="44605"/>
    <cellStyle name="Total 9 30" xfId="44606"/>
    <cellStyle name="Total 9 30 2" xfId="44607"/>
    <cellStyle name="Total 9 31" xfId="44608"/>
    <cellStyle name="Total 9 31 2" xfId="44609"/>
    <cellStyle name="Total 9 32" xfId="44610"/>
    <cellStyle name="Total 9 32 2" xfId="44611"/>
    <cellStyle name="Total 9 33" xfId="44612"/>
    <cellStyle name="Total 9 34" xfId="44613"/>
    <cellStyle name="Total 9 35" xfId="44614"/>
    <cellStyle name="Total 9 36" xfId="44615"/>
    <cellStyle name="Total 9 37" xfId="44616"/>
    <cellStyle name="Total 9 38" xfId="44541"/>
    <cellStyle name="Total 9 4" xfId="44617"/>
    <cellStyle name="Total 9 4 2" xfId="44618"/>
    <cellStyle name="Total 9 5" xfId="44619"/>
    <cellStyle name="Total 9 5 2" xfId="44620"/>
    <cellStyle name="Total 9 6" xfId="44621"/>
    <cellStyle name="Total 9 6 2" xfId="44622"/>
    <cellStyle name="Total 9 7" xfId="44623"/>
    <cellStyle name="Total 9 7 2" xfId="44624"/>
    <cellStyle name="Total 9 8" xfId="44625"/>
    <cellStyle name="Total 9 8 2" xfId="44626"/>
    <cellStyle name="Total 9 9" xfId="44627"/>
    <cellStyle name="Total 9 9 2" xfId="44628"/>
    <cellStyle name="Überschrift 1 2" xfId="178"/>
    <cellStyle name="Überschrift 1 2 2" xfId="44630"/>
    <cellStyle name="Überschrift 1 2 3" xfId="44629"/>
    <cellStyle name="Überschrift 1 3" xfId="2667"/>
    <cellStyle name="Überschrift 1 3 2" xfId="44631"/>
    <cellStyle name="Überschrift 1 4" xfId="44632"/>
    <cellStyle name="Überschrift 1 5" xfId="2582"/>
    <cellStyle name="Überschrift 1 6" xfId="2533"/>
    <cellStyle name="Überschrift 2 2" xfId="179"/>
    <cellStyle name="Überschrift 2 2 10" xfId="44634"/>
    <cellStyle name="Überschrift 2 2 10 10" xfId="44635"/>
    <cellStyle name="Überschrift 2 2 10 10 2" xfId="44636"/>
    <cellStyle name="Überschrift 2 2 10 11" xfId="44637"/>
    <cellStyle name="Überschrift 2 2 10 11 2" xfId="44638"/>
    <cellStyle name="Überschrift 2 2 10 12" xfId="44639"/>
    <cellStyle name="Überschrift 2 2 10 12 2" xfId="44640"/>
    <cellStyle name="Überschrift 2 2 10 13" xfId="44641"/>
    <cellStyle name="Überschrift 2 2 10 13 2" xfId="44642"/>
    <cellStyle name="Überschrift 2 2 10 14" xfId="44643"/>
    <cellStyle name="Überschrift 2 2 10 14 2" xfId="44644"/>
    <cellStyle name="Überschrift 2 2 10 15" xfId="44645"/>
    <cellStyle name="Überschrift 2 2 10 15 2" xfId="44646"/>
    <cellStyle name="Überschrift 2 2 10 16" xfId="44647"/>
    <cellStyle name="Überschrift 2 2 10 16 2" xfId="44648"/>
    <cellStyle name="Überschrift 2 2 10 17" xfId="44649"/>
    <cellStyle name="Überschrift 2 2 10 17 2" xfId="44650"/>
    <cellStyle name="Überschrift 2 2 10 18" xfId="44651"/>
    <cellStyle name="Überschrift 2 2 10 18 2" xfId="44652"/>
    <cellStyle name="Überschrift 2 2 10 19" xfId="44653"/>
    <cellStyle name="Überschrift 2 2 10 19 2" xfId="44654"/>
    <cellStyle name="Überschrift 2 2 10 2" xfId="44655"/>
    <cellStyle name="Überschrift 2 2 10 2 2" xfId="44656"/>
    <cellStyle name="Überschrift 2 2 10 2 2 2" xfId="44657"/>
    <cellStyle name="Überschrift 2 2 10 2 3" xfId="44658"/>
    <cellStyle name="Überschrift 2 2 10 2 3 2" xfId="44659"/>
    <cellStyle name="Überschrift 2 2 10 2 4" xfId="44660"/>
    <cellStyle name="Überschrift 2 2 10 2 4 2" xfId="44661"/>
    <cellStyle name="Überschrift 2 2 10 2 5" xfId="44662"/>
    <cellStyle name="Überschrift 2 2 10 2 5 2" xfId="44663"/>
    <cellStyle name="Überschrift 2 2 10 2 6" xfId="44664"/>
    <cellStyle name="Überschrift 2 2 10 2 6 2" xfId="44665"/>
    <cellStyle name="Überschrift 2 2 10 2 7" xfId="44666"/>
    <cellStyle name="Überschrift 2 2 10 20" xfId="44667"/>
    <cellStyle name="Überschrift 2 2 10 20 2" xfId="44668"/>
    <cellStyle name="Überschrift 2 2 10 21" xfId="44669"/>
    <cellStyle name="Überschrift 2 2 10 21 2" xfId="44670"/>
    <cellStyle name="Überschrift 2 2 10 22" xfId="44671"/>
    <cellStyle name="Überschrift 2 2 10 22 2" xfId="44672"/>
    <cellStyle name="Überschrift 2 2 10 23" xfId="44673"/>
    <cellStyle name="Überschrift 2 2 10 23 2" xfId="44674"/>
    <cellStyle name="Überschrift 2 2 10 24" xfId="44675"/>
    <cellStyle name="Überschrift 2 2 10 24 2" xfId="44676"/>
    <cellStyle name="Überschrift 2 2 10 25" xfId="44677"/>
    <cellStyle name="Überschrift 2 2 10 25 2" xfId="44678"/>
    <cellStyle name="Überschrift 2 2 10 26" xfId="44679"/>
    <cellStyle name="Überschrift 2 2 10 26 2" xfId="44680"/>
    <cellStyle name="Überschrift 2 2 10 27" xfId="44681"/>
    <cellStyle name="Überschrift 2 2 10 27 2" xfId="44682"/>
    <cellStyle name="Überschrift 2 2 10 28" xfId="44683"/>
    <cellStyle name="Überschrift 2 2 10 28 2" xfId="44684"/>
    <cellStyle name="Überschrift 2 2 10 29" xfId="44685"/>
    <cellStyle name="Überschrift 2 2 10 29 2" xfId="44686"/>
    <cellStyle name="Überschrift 2 2 10 3" xfId="44687"/>
    <cellStyle name="Überschrift 2 2 10 3 2" xfId="44688"/>
    <cellStyle name="Überschrift 2 2 10 3 2 2" xfId="44689"/>
    <cellStyle name="Überschrift 2 2 10 3 3" xfId="44690"/>
    <cellStyle name="Überschrift 2 2 10 3 3 2" xfId="44691"/>
    <cellStyle name="Überschrift 2 2 10 3 4" xfId="44692"/>
    <cellStyle name="Überschrift 2 2 10 3 4 2" xfId="44693"/>
    <cellStyle name="Überschrift 2 2 10 3 5" xfId="44694"/>
    <cellStyle name="Überschrift 2 2 10 3 5 2" xfId="44695"/>
    <cellStyle name="Überschrift 2 2 10 3 6" xfId="44696"/>
    <cellStyle name="Überschrift 2 2 10 3 6 2" xfId="44697"/>
    <cellStyle name="Überschrift 2 2 10 3 7" xfId="44698"/>
    <cellStyle name="Überschrift 2 2 10 30" xfId="44699"/>
    <cellStyle name="Überschrift 2 2 10 30 2" xfId="44700"/>
    <cellStyle name="Überschrift 2 2 10 31" xfId="44701"/>
    <cellStyle name="Überschrift 2 2 10 31 2" xfId="44702"/>
    <cellStyle name="Überschrift 2 2 10 32" xfId="44703"/>
    <cellStyle name="Überschrift 2 2 10 32 2" xfId="44704"/>
    <cellStyle name="Überschrift 2 2 10 33" xfId="44705"/>
    <cellStyle name="Überschrift 2 2 10 34" xfId="44706"/>
    <cellStyle name="Überschrift 2 2 10 35" xfId="44707"/>
    <cellStyle name="Überschrift 2 2 10 36" xfId="44708"/>
    <cellStyle name="Überschrift 2 2 10 37" xfId="44709"/>
    <cellStyle name="Überschrift 2 2 10 4" xfId="44710"/>
    <cellStyle name="Überschrift 2 2 10 4 2" xfId="44711"/>
    <cellStyle name="Überschrift 2 2 10 5" xfId="44712"/>
    <cellStyle name="Überschrift 2 2 10 5 2" xfId="44713"/>
    <cellStyle name="Überschrift 2 2 10 6" xfId="44714"/>
    <cellStyle name="Überschrift 2 2 10 6 2" xfId="44715"/>
    <cellStyle name="Überschrift 2 2 10 7" xfId="44716"/>
    <cellStyle name="Überschrift 2 2 10 7 2" xfId="44717"/>
    <cellStyle name="Überschrift 2 2 10 8" xfId="44718"/>
    <cellStyle name="Überschrift 2 2 10 8 2" xfId="44719"/>
    <cellStyle name="Überschrift 2 2 10 9" xfId="44720"/>
    <cellStyle name="Überschrift 2 2 10 9 2" xfId="44721"/>
    <cellStyle name="Überschrift 2 2 11" xfId="44722"/>
    <cellStyle name="Überschrift 2 2 11 10" xfId="44723"/>
    <cellStyle name="Überschrift 2 2 11 10 2" xfId="44724"/>
    <cellStyle name="Überschrift 2 2 11 11" xfId="44725"/>
    <cellStyle name="Überschrift 2 2 11 11 2" xfId="44726"/>
    <cellStyle name="Überschrift 2 2 11 12" xfId="44727"/>
    <cellStyle name="Überschrift 2 2 11 12 2" xfId="44728"/>
    <cellStyle name="Überschrift 2 2 11 13" xfId="44729"/>
    <cellStyle name="Überschrift 2 2 11 13 2" xfId="44730"/>
    <cellStyle name="Überschrift 2 2 11 14" xfId="44731"/>
    <cellStyle name="Überschrift 2 2 11 14 2" xfId="44732"/>
    <cellStyle name="Überschrift 2 2 11 15" xfId="44733"/>
    <cellStyle name="Überschrift 2 2 11 15 2" xfId="44734"/>
    <cellStyle name="Überschrift 2 2 11 16" xfId="44735"/>
    <cellStyle name="Überschrift 2 2 11 16 2" xfId="44736"/>
    <cellStyle name="Überschrift 2 2 11 17" xfId="44737"/>
    <cellStyle name="Überschrift 2 2 11 17 2" xfId="44738"/>
    <cellStyle name="Überschrift 2 2 11 18" xfId="44739"/>
    <cellStyle name="Überschrift 2 2 11 18 2" xfId="44740"/>
    <cellStyle name="Überschrift 2 2 11 19" xfId="44741"/>
    <cellStyle name="Überschrift 2 2 11 19 2" xfId="44742"/>
    <cellStyle name="Überschrift 2 2 11 2" xfId="44743"/>
    <cellStyle name="Überschrift 2 2 11 2 2" xfId="44744"/>
    <cellStyle name="Überschrift 2 2 11 2 2 2" xfId="44745"/>
    <cellStyle name="Überschrift 2 2 11 2 3" xfId="44746"/>
    <cellStyle name="Überschrift 2 2 11 2 3 2" xfId="44747"/>
    <cellStyle name="Überschrift 2 2 11 2 4" xfId="44748"/>
    <cellStyle name="Überschrift 2 2 11 2 4 2" xfId="44749"/>
    <cellStyle name="Überschrift 2 2 11 2 5" xfId="44750"/>
    <cellStyle name="Überschrift 2 2 11 2 5 2" xfId="44751"/>
    <cellStyle name="Überschrift 2 2 11 2 6" xfId="44752"/>
    <cellStyle name="Überschrift 2 2 11 2 6 2" xfId="44753"/>
    <cellStyle name="Überschrift 2 2 11 2 7" xfId="44754"/>
    <cellStyle name="Überschrift 2 2 11 20" xfId="44755"/>
    <cellStyle name="Überschrift 2 2 11 20 2" xfId="44756"/>
    <cellStyle name="Überschrift 2 2 11 21" xfId="44757"/>
    <cellStyle name="Überschrift 2 2 11 21 2" xfId="44758"/>
    <cellStyle name="Überschrift 2 2 11 22" xfId="44759"/>
    <cellStyle name="Überschrift 2 2 11 22 2" xfId="44760"/>
    <cellStyle name="Überschrift 2 2 11 23" xfId="44761"/>
    <cellStyle name="Überschrift 2 2 11 23 2" xfId="44762"/>
    <cellStyle name="Überschrift 2 2 11 24" xfId="44763"/>
    <cellStyle name="Überschrift 2 2 11 24 2" xfId="44764"/>
    <cellStyle name="Überschrift 2 2 11 25" xfId="44765"/>
    <cellStyle name="Überschrift 2 2 11 25 2" xfId="44766"/>
    <cellStyle name="Überschrift 2 2 11 26" xfId="44767"/>
    <cellStyle name="Überschrift 2 2 11 26 2" xfId="44768"/>
    <cellStyle name="Überschrift 2 2 11 27" xfId="44769"/>
    <cellStyle name="Überschrift 2 2 11 27 2" xfId="44770"/>
    <cellStyle name="Überschrift 2 2 11 28" xfId="44771"/>
    <cellStyle name="Überschrift 2 2 11 28 2" xfId="44772"/>
    <cellStyle name="Überschrift 2 2 11 29" xfId="44773"/>
    <cellStyle name="Überschrift 2 2 11 29 2" xfId="44774"/>
    <cellStyle name="Überschrift 2 2 11 3" xfId="44775"/>
    <cellStyle name="Überschrift 2 2 11 3 2" xfId="44776"/>
    <cellStyle name="Überschrift 2 2 11 3 2 2" xfId="44777"/>
    <cellStyle name="Überschrift 2 2 11 3 3" xfId="44778"/>
    <cellStyle name="Überschrift 2 2 11 3 3 2" xfId="44779"/>
    <cellStyle name="Überschrift 2 2 11 3 4" xfId="44780"/>
    <cellStyle name="Überschrift 2 2 11 3 4 2" xfId="44781"/>
    <cellStyle name="Überschrift 2 2 11 3 5" xfId="44782"/>
    <cellStyle name="Überschrift 2 2 11 3 5 2" xfId="44783"/>
    <cellStyle name="Überschrift 2 2 11 3 6" xfId="44784"/>
    <cellStyle name="Überschrift 2 2 11 3 6 2" xfId="44785"/>
    <cellStyle name="Überschrift 2 2 11 3 7" xfId="44786"/>
    <cellStyle name="Überschrift 2 2 11 30" xfId="44787"/>
    <cellStyle name="Überschrift 2 2 11 30 2" xfId="44788"/>
    <cellStyle name="Überschrift 2 2 11 31" xfId="44789"/>
    <cellStyle name="Überschrift 2 2 11 31 2" xfId="44790"/>
    <cellStyle name="Überschrift 2 2 11 32" xfId="44791"/>
    <cellStyle name="Überschrift 2 2 11 32 2" xfId="44792"/>
    <cellStyle name="Überschrift 2 2 11 33" xfId="44793"/>
    <cellStyle name="Überschrift 2 2 11 34" xfId="44794"/>
    <cellStyle name="Überschrift 2 2 11 35" xfId="44795"/>
    <cellStyle name="Überschrift 2 2 11 36" xfId="44796"/>
    <cellStyle name="Überschrift 2 2 11 37" xfId="44797"/>
    <cellStyle name="Überschrift 2 2 11 4" xfId="44798"/>
    <cellStyle name="Überschrift 2 2 11 4 2" xfId="44799"/>
    <cellStyle name="Überschrift 2 2 11 5" xfId="44800"/>
    <cellStyle name="Überschrift 2 2 11 5 2" xfId="44801"/>
    <cellStyle name="Überschrift 2 2 11 6" xfId="44802"/>
    <cellStyle name="Überschrift 2 2 11 6 2" xfId="44803"/>
    <cellStyle name="Überschrift 2 2 11 7" xfId="44804"/>
    <cellStyle name="Überschrift 2 2 11 7 2" xfId="44805"/>
    <cellStyle name="Überschrift 2 2 11 8" xfId="44806"/>
    <cellStyle name="Überschrift 2 2 11 8 2" xfId="44807"/>
    <cellStyle name="Überschrift 2 2 11 9" xfId="44808"/>
    <cellStyle name="Überschrift 2 2 11 9 2" xfId="44809"/>
    <cellStyle name="Überschrift 2 2 12" xfId="44810"/>
    <cellStyle name="Überschrift 2 2 12 2" xfId="44811"/>
    <cellStyle name="Überschrift 2 2 12 2 2" xfId="44812"/>
    <cellStyle name="Überschrift 2 2 12 3" xfId="44813"/>
    <cellStyle name="Überschrift 2 2 12 3 2" xfId="44814"/>
    <cellStyle name="Überschrift 2 2 12 4" xfId="44815"/>
    <cellStyle name="Überschrift 2 2 12 4 2" xfId="44816"/>
    <cellStyle name="Überschrift 2 2 12 5" xfId="44817"/>
    <cellStyle name="Überschrift 2 2 12 5 2" xfId="44818"/>
    <cellStyle name="Überschrift 2 2 12 6" xfId="44819"/>
    <cellStyle name="Überschrift 2 2 12 6 2" xfId="44820"/>
    <cellStyle name="Überschrift 2 2 12 7" xfId="44821"/>
    <cellStyle name="Überschrift 2 2 12 7 2" xfId="44822"/>
    <cellStyle name="Überschrift 2 2 12 8" xfId="44823"/>
    <cellStyle name="Überschrift 2 2 13" xfId="44824"/>
    <cellStyle name="Überschrift 2 2 13 2" xfId="44825"/>
    <cellStyle name="Überschrift 2 2 13 2 2" xfId="44826"/>
    <cellStyle name="Überschrift 2 2 13 3" xfId="44827"/>
    <cellStyle name="Überschrift 2 2 13 3 2" xfId="44828"/>
    <cellStyle name="Überschrift 2 2 13 4" xfId="44829"/>
    <cellStyle name="Überschrift 2 2 13 4 2" xfId="44830"/>
    <cellStyle name="Überschrift 2 2 13 5" xfId="44831"/>
    <cellStyle name="Überschrift 2 2 13 5 2" xfId="44832"/>
    <cellStyle name="Überschrift 2 2 13 6" xfId="44833"/>
    <cellStyle name="Überschrift 2 2 13 6 2" xfId="44834"/>
    <cellStyle name="Überschrift 2 2 13 7" xfId="44835"/>
    <cellStyle name="Überschrift 2 2 14" xfId="44836"/>
    <cellStyle name="Überschrift 2 2 14 2" xfId="44837"/>
    <cellStyle name="Überschrift 2 2 14 2 2" xfId="44838"/>
    <cellStyle name="Überschrift 2 2 14 3" xfId="44839"/>
    <cellStyle name="Überschrift 2 2 14 3 2" xfId="44840"/>
    <cellStyle name="Überschrift 2 2 14 4" xfId="44841"/>
    <cellStyle name="Überschrift 2 2 14 4 2" xfId="44842"/>
    <cellStyle name="Überschrift 2 2 14 5" xfId="44843"/>
    <cellStyle name="Überschrift 2 2 14 5 2" xfId="44844"/>
    <cellStyle name="Überschrift 2 2 14 6" xfId="44845"/>
    <cellStyle name="Überschrift 2 2 14 6 2" xfId="44846"/>
    <cellStyle name="Überschrift 2 2 14 7" xfId="44847"/>
    <cellStyle name="Überschrift 2 2 15" xfId="44848"/>
    <cellStyle name="Überschrift 2 2 15 2" xfId="44849"/>
    <cellStyle name="Überschrift 2 2 16" xfId="44850"/>
    <cellStyle name="Überschrift 2 2 16 2" xfId="44851"/>
    <cellStyle name="Überschrift 2 2 17" xfId="44852"/>
    <cellStyle name="Überschrift 2 2 17 2" xfId="44853"/>
    <cellStyle name="Überschrift 2 2 18" xfId="44854"/>
    <cellStyle name="Überschrift 2 2 18 2" xfId="44855"/>
    <cellStyle name="Überschrift 2 2 19" xfId="44856"/>
    <cellStyle name="Überschrift 2 2 19 2" xfId="44857"/>
    <cellStyle name="Überschrift 2 2 2" xfId="44858"/>
    <cellStyle name="Überschrift 2 2 2 10" xfId="44859"/>
    <cellStyle name="Überschrift 2 2 2 10 2" xfId="44860"/>
    <cellStyle name="Überschrift 2 2 2 11" xfId="44861"/>
    <cellStyle name="Überschrift 2 2 2 11 2" xfId="44862"/>
    <cellStyle name="Überschrift 2 2 2 12" xfId="44863"/>
    <cellStyle name="Überschrift 2 2 2 12 2" xfId="44864"/>
    <cellStyle name="Überschrift 2 2 2 13" xfId="44865"/>
    <cellStyle name="Überschrift 2 2 2 13 2" xfId="44866"/>
    <cellStyle name="Überschrift 2 2 2 14" xfId="44867"/>
    <cellStyle name="Überschrift 2 2 2 14 2" xfId="44868"/>
    <cellStyle name="Überschrift 2 2 2 15" xfId="44869"/>
    <cellStyle name="Überschrift 2 2 2 15 2" xfId="44870"/>
    <cellStyle name="Überschrift 2 2 2 16" xfId="44871"/>
    <cellStyle name="Überschrift 2 2 2 16 2" xfId="44872"/>
    <cellStyle name="Überschrift 2 2 2 17" xfId="44873"/>
    <cellStyle name="Überschrift 2 2 2 17 2" xfId="44874"/>
    <cellStyle name="Überschrift 2 2 2 18" xfId="44875"/>
    <cellStyle name="Überschrift 2 2 2 18 2" xfId="44876"/>
    <cellStyle name="Überschrift 2 2 2 19" xfId="44877"/>
    <cellStyle name="Überschrift 2 2 2 19 2" xfId="44878"/>
    <cellStyle name="Überschrift 2 2 2 2" xfId="44879"/>
    <cellStyle name="Überschrift 2 2 2 2 2" xfId="44880"/>
    <cellStyle name="Überschrift 2 2 2 2 2 2" xfId="44881"/>
    <cellStyle name="Überschrift 2 2 2 2 3" xfId="44882"/>
    <cellStyle name="Überschrift 2 2 2 2 3 2" xfId="44883"/>
    <cellStyle name="Überschrift 2 2 2 2 4" xfId="44884"/>
    <cellStyle name="Überschrift 2 2 2 2 4 2" xfId="44885"/>
    <cellStyle name="Überschrift 2 2 2 2 5" xfId="44886"/>
    <cellStyle name="Überschrift 2 2 2 2 5 2" xfId="44887"/>
    <cellStyle name="Überschrift 2 2 2 2 6" xfId="44888"/>
    <cellStyle name="Überschrift 2 2 2 2 6 2" xfId="44889"/>
    <cellStyle name="Überschrift 2 2 2 2 7" xfId="44890"/>
    <cellStyle name="Überschrift 2 2 2 2 7 2" xfId="44891"/>
    <cellStyle name="Überschrift 2 2 2 2 8" xfId="44892"/>
    <cellStyle name="Überschrift 2 2 2 20" xfId="44893"/>
    <cellStyle name="Überschrift 2 2 2 20 2" xfId="44894"/>
    <cellStyle name="Überschrift 2 2 2 21" xfId="44895"/>
    <cellStyle name="Überschrift 2 2 2 21 2" xfId="44896"/>
    <cellStyle name="Überschrift 2 2 2 22" xfId="44897"/>
    <cellStyle name="Überschrift 2 2 2 22 2" xfId="44898"/>
    <cellStyle name="Überschrift 2 2 2 23" xfId="44899"/>
    <cellStyle name="Überschrift 2 2 2 23 2" xfId="44900"/>
    <cellStyle name="Überschrift 2 2 2 24" xfId="44901"/>
    <cellStyle name="Überschrift 2 2 2 24 2" xfId="44902"/>
    <cellStyle name="Überschrift 2 2 2 25" xfId="44903"/>
    <cellStyle name="Überschrift 2 2 2 25 2" xfId="44904"/>
    <cellStyle name="Überschrift 2 2 2 26" xfId="44905"/>
    <cellStyle name="Überschrift 2 2 2 26 2" xfId="44906"/>
    <cellStyle name="Überschrift 2 2 2 27" xfId="44907"/>
    <cellStyle name="Überschrift 2 2 2 27 2" xfId="44908"/>
    <cellStyle name="Überschrift 2 2 2 28" xfId="44909"/>
    <cellStyle name="Überschrift 2 2 2 28 2" xfId="44910"/>
    <cellStyle name="Überschrift 2 2 2 29" xfId="44911"/>
    <cellStyle name="Überschrift 2 2 2 29 2" xfId="44912"/>
    <cellStyle name="Überschrift 2 2 2 3" xfId="44913"/>
    <cellStyle name="Überschrift 2 2 2 3 2" xfId="44914"/>
    <cellStyle name="Überschrift 2 2 2 3 2 2" xfId="44915"/>
    <cellStyle name="Überschrift 2 2 2 3 3" xfId="44916"/>
    <cellStyle name="Überschrift 2 2 2 3 3 2" xfId="44917"/>
    <cellStyle name="Überschrift 2 2 2 3 4" xfId="44918"/>
    <cellStyle name="Überschrift 2 2 2 3 4 2" xfId="44919"/>
    <cellStyle name="Überschrift 2 2 2 3 5" xfId="44920"/>
    <cellStyle name="Überschrift 2 2 2 3 5 2" xfId="44921"/>
    <cellStyle name="Überschrift 2 2 2 3 6" xfId="44922"/>
    <cellStyle name="Überschrift 2 2 2 3 6 2" xfId="44923"/>
    <cellStyle name="Überschrift 2 2 2 3 7" xfId="44924"/>
    <cellStyle name="Überschrift 2 2 2 30" xfId="44925"/>
    <cellStyle name="Überschrift 2 2 2 30 2" xfId="44926"/>
    <cellStyle name="Überschrift 2 2 2 31" xfId="44927"/>
    <cellStyle name="Überschrift 2 2 2 31 2" xfId="44928"/>
    <cellStyle name="Überschrift 2 2 2 32" xfId="44929"/>
    <cellStyle name="Überschrift 2 2 2 32 2" xfId="44930"/>
    <cellStyle name="Überschrift 2 2 2 33" xfId="44931"/>
    <cellStyle name="Überschrift 2 2 2 33 2" xfId="44932"/>
    <cellStyle name="Überschrift 2 2 2 34" xfId="44933"/>
    <cellStyle name="Überschrift 2 2 2 35" xfId="44934"/>
    <cellStyle name="Überschrift 2 2 2 36" xfId="44935"/>
    <cellStyle name="Überschrift 2 2 2 37" xfId="44936"/>
    <cellStyle name="Überschrift 2 2 2 38" xfId="44937"/>
    <cellStyle name="Überschrift 2 2 2 4" xfId="44938"/>
    <cellStyle name="Überschrift 2 2 2 4 2" xfId="44939"/>
    <cellStyle name="Überschrift 2 2 2 4 2 2" xfId="44940"/>
    <cellStyle name="Überschrift 2 2 2 4 3" xfId="44941"/>
    <cellStyle name="Überschrift 2 2 2 4 3 2" xfId="44942"/>
    <cellStyle name="Überschrift 2 2 2 4 4" xfId="44943"/>
    <cellStyle name="Überschrift 2 2 2 4 4 2" xfId="44944"/>
    <cellStyle name="Überschrift 2 2 2 4 5" xfId="44945"/>
    <cellStyle name="Überschrift 2 2 2 4 5 2" xfId="44946"/>
    <cellStyle name="Überschrift 2 2 2 4 6" xfId="44947"/>
    <cellStyle name="Überschrift 2 2 2 4 6 2" xfId="44948"/>
    <cellStyle name="Überschrift 2 2 2 4 7" xfId="44949"/>
    <cellStyle name="Überschrift 2 2 2 5" xfId="44950"/>
    <cellStyle name="Überschrift 2 2 2 5 2" xfId="44951"/>
    <cellStyle name="Überschrift 2 2 2 6" xfId="44952"/>
    <cellStyle name="Überschrift 2 2 2 6 2" xfId="44953"/>
    <cellStyle name="Überschrift 2 2 2 7" xfId="44954"/>
    <cellStyle name="Überschrift 2 2 2 7 2" xfId="44955"/>
    <cellStyle name="Überschrift 2 2 2 8" xfId="44956"/>
    <cellStyle name="Überschrift 2 2 2 8 2" xfId="44957"/>
    <cellStyle name="Überschrift 2 2 2 9" xfId="44958"/>
    <cellStyle name="Überschrift 2 2 2 9 2" xfId="44959"/>
    <cellStyle name="Überschrift 2 2 20" xfId="44960"/>
    <cellStyle name="Überschrift 2 2 20 2" xfId="44961"/>
    <cellStyle name="Überschrift 2 2 21" xfId="44962"/>
    <cellStyle name="Überschrift 2 2 21 2" xfId="44963"/>
    <cellStyle name="Überschrift 2 2 22" xfId="44964"/>
    <cellStyle name="Überschrift 2 2 22 2" xfId="44965"/>
    <cellStyle name="Überschrift 2 2 23" xfId="44966"/>
    <cellStyle name="Überschrift 2 2 23 2" xfId="44967"/>
    <cellStyle name="Überschrift 2 2 24" xfId="44968"/>
    <cellStyle name="Überschrift 2 2 24 2" xfId="44969"/>
    <cellStyle name="Überschrift 2 2 25" xfId="44970"/>
    <cellStyle name="Überschrift 2 2 25 2" xfId="44971"/>
    <cellStyle name="Überschrift 2 2 26" xfId="44972"/>
    <cellStyle name="Überschrift 2 2 26 2" xfId="44973"/>
    <cellStyle name="Überschrift 2 2 27" xfId="44974"/>
    <cellStyle name="Überschrift 2 2 27 2" xfId="44975"/>
    <cellStyle name="Überschrift 2 2 28" xfId="44976"/>
    <cellStyle name="Überschrift 2 2 28 2" xfId="44977"/>
    <cellStyle name="Überschrift 2 2 29" xfId="44978"/>
    <cellStyle name="Überschrift 2 2 29 2" xfId="44979"/>
    <cellStyle name="Überschrift 2 2 3" xfId="44980"/>
    <cellStyle name="Überschrift 2 2 3 10" xfId="44981"/>
    <cellStyle name="Überschrift 2 2 3 10 2" xfId="44982"/>
    <cellStyle name="Überschrift 2 2 3 11" xfId="44983"/>
    <cellStyle name="Überschrift 2 2 3 11 2" xfId="44984"/>
    <cellStyle name="Überschrift 2 2 3 12" xfId="44985"/>
    <cellStyle name="Überschrift 2 2 3 12 2" xfId="44986"/>
    <cellStyle name="Überschrift 2 2 3 13" xfId="44987"/>
    <cellStyle name="Überschrift 2 2 3 13 2" xfId="44988"/>
    <cellStyle name="Überschrift 2 2 3 14" xfId="44989"/>
    <cellStyle name="Überschrift 2 2 3 14 2" xfId="44990"/>
    <cellStyle name="Überschrift 2 2 3 15" xfId="44991"/>
    <cellStyle name="Überschrift 2 2 3 15 2" xfId="44992"/>
    <cellStyle name="Überschrift 2 2 3 16" xfId="44993"/>
    <cellStyle name="Überschrift 2 2 3 16 2" xfId="44994"/>
    <cellStyle name="Überschrift 2 2 3 17" xfId="44995"/>
    <cellStyle name="Überschrift 2 2 3 17 2" xfId="44996"/>
    <cellStyle name="Überschrift 2 2 3 18" xfId="44997"/>
    <cellStyle name="Überschrift 2 2 3 18 2" xfId="44998"/>
    <cellStyle name="Überschrift 2 2 3 19" xfId="44999"/>
    <cellStyle name="Überschrift 2 2 3 19 2" xfId="45000"/>
    <cellStyle name="Überschrift 2 2 3 2" xfId="45001"/>
    <cellStyle name="Überschrift 2 2 3 2 2" xfId="45002"/>
    <cellStyle name="Überschrift 2 2 3 2 2 2" xfId="45003"/>
    <cellStyle name="Überschrift 2 2 3 2 3" xfId="45004"/>
    <cellStyle name="Überschrift 2 2 3 2 3 2" xfId="45005"/>
    <cellStyle name="Überschrift 2 2 3 2 4" xfId="45006"/>
    <cellStyle name="Überschrift 2 2 3 2 4 2" xfId="45007"/>
    <cellStyle name="Überschrift 2 2 3 2 5" xfId="45008"/>
    <cellStyle name="Überschrift 2 2 3 2 5 2" xfId="45009"/>
    <cellStyle name="Überschrift 2 2 3 2 6" xfId="45010"/>
    <cellStyle name="Überschrift 2 2 3 2 6 2" xfId="45011"/>
    <cellStyle name="Überschrift 2 2 3 2 7" xfId="45012"/>
    <cellStyle name="Überschrift 2 2 3 2 7 2" xfId="45013"/>
    <cellStyle name="Überschrift 2 2 3 2 8" xfId="45014"/>
    <cellStyle name="Überschrift 2 2 3 20" xfId="45015"/>
    <cellStyle name="Überschrift 2 2 3 20 2" xfId="45016"/>
    <cellStyle name="Überschrift 2 2 3 21" xfId="45017"/>
    <cellStyle name="Überschrift 2 2 3 21 2" xfId="45018"/>
    <cellStyle name="Überschrift 2 2 3 22" xfId="45019"/>
    <cellStyle name="Überschrift 2 2 3 22 2" xfId="45020"/>
    <cellStyle name="Überschrift 2 2 3 23" xfId="45021"/>
    <cellStyle name="Überschrift 2 2 3 23 2" xfId="45022"/>
    <cellStyle name="Überschrift 2 2 3 24" xfId="45023"/>
    <cellStyle name="Überschrift 2 2 3 24 2" xfId="45024"/>
    <cellStyle name="Überschrift 2 2 3 25" xfId="45025"/>
    <cellStyle name="Überschrift 2 2 3 25 2" xfId="45026"/>
    <cellStyle name="Überschrift 2 2 3 26" xfId="45027"/>
    <cellStyle name="Überschrift 2 2 3 26 2" xfId="45028"/>
    <cellStyle name="Überschrift 2 2 3 27" xfId="45029"/>
    <cellStyle name="Überschrift 2 2 3 27 2" xfId="45030"/>
    <cellStyle name="Überschrift 2 2 3 28" xfId="45031"/>
    <cellStyle name="Überschrift 2 2 3 28 2" xfId="45032"/>
    <cellStyle name="Überschrift 2 2 3 29" xfId="45033"/>
    <cellStyle name="Überschrift 2 2 3 29 2" xfId="45034"/>
    <cellStyle name="Überschrift 2 2 3 3" xfId="45035"/>
    <cellStyle name="Überschrift 2 2 3 3 2" xfId="45036"/>
    <cellStyle name="Überschrift 2 2 3 3 2 2" xfId="45037"/>
    <cellStyle name="Überschrift 2 2 3 3 3" xfId="45038"/>
    <cellStyle name="Überschrift 2 2 3 3 3 2" xfId="45039"/>
    <cellStyle name="Überschrift 2 2 3 3 4" xfId="45040"/>
    <cellStyle name="Überschrift 2 2 3 3 4 2" xfId="45041"/>
    <cellStyle name="Überschrift 2 2 3 3 5" xfId="45042"/>
    <cellStyle name="Überschrift 2 2 3 3 5 2" xfId="45043"/>
    <cellStyle name="Überschrift 2 2 3 3 6" xfId="45044"/>
    <cellStyle name="Überschrift 2 2 3 3 6 2" xfId="45045"/>
    <cellStyle name="Überschrift 2 2 3 3 7" xfId="45046"/>
    <cellStyle name="Überschrift 2 2 3 30" xfId="45047"/>
    <cellStyle name="Überschrift 2 2 3 30 2" xfId="45048"/>
    <cellStyle name="Überschrift 2 2 3 31" xfId="45049"/>
    <cellStyle name="Überschrift 2 2 3 31 2" xfId="45050"/>
    <cellStyle name="Überschrift 2 2 3 32" xfId="45051"/>
    <cellStyle name="Überschrift 2 2 3 32 2" xfId="45052"/>
    <cellStyle name="Überschrift 2 2 3 33" xfId="45053"/>
    <cellStyle name="Überschrift 2 2 3 33 2" xfId="45054"/>
    <cellStyle name="Überschrift 2 2 3 34" xfId="45055"/>
    <cellStyle name="Überschrift 2 2 3 35" xfId="45056"/>
    <cellStyle name="Überschrift 2 2 3 36" xfId="45057"/>
    <cellStyle name="Überschrift 2 2 3 37" xfId="45058"/>
    <cellStyle name="Überschrift 2 2 3 38" xfId="45059"/>
    <cellStyle name="Überschrift 2 2 3 4" xfId="45060"/>
    <cellStyle name="Überschrift 2 2 3 4 2" xfId="45061"/>
    <cellStyle name="Überschrift 2 2 3 4 2 2" xfId="45062"/>
    <cellStyle name="Überschrift 2 2 3 4 3" xfId="45063"/>
    <cellStyle name="Überschrift 2 2 3 4 3 2" xfId="45064"/>
    <cellStyle name="Überschrift 2 2 3 4 4" xfId="45065"/>
    <cellStyle name="Überschrift 2 2 3 4 4 2" xfId="45066"/>
    <cellStyle name="Überschrift 2 2 3 4 5" xfId="45067"/>
    <cellStyle name="Überschrift 2 2 3 4 5 2" xfId="45068"/>
    <cellStyle name="Überschrift 2 2 3 4 6" xfId="45069"/>
    <cellStyle name="Überschrift 2 2 3 4 6 2" xfId="45070"/>
    <cellStyle name="Überschrift 2 2 3 4 7" xfId="45071"/>
    <cellStyle name="Überschrift 2 2 3 5" xfId="45072"/>
    <cellStyle name="Überschrift 2 2 3 5 2" xfId="45073"/>
    <cellStyle name="Überschrift 2 2 3 6" xfId="45074"/>
    <cellStyle name="Überschrift 2 2 3 6 2" xfId="45075"/>
    <cellStyle name="Überschrift 2 2 3 7" xfId="45076"/>
    <cellStyle name="Überschrift 2 2 3 7 2" xfId="45077"/>
    <cellStyle name="Überschrift 2 2 3 8" xfId="45078"/>
    <cellStyle name="Überschrift 2 2 3 8 2" xfId="45079"/>
    <cellStyle name="Überschrift 2 2 3 9" xfId="45080"/>
    <cellStyle name="Überschrift 2 2 3 9 2" xfId="45081"/>
    <cellStyle name="Überschrift 2 2 30" xfId="45082"/>
    <cellStyle name="Überschrift 2 2 30 2" xfId="45083"/>
    <cellStyle name="Überschrift 2 2 31" xfId="45084"/>
    <cellStyle name="Überschrift 2 2 31 2" xfId="45085"/>
    <cellStyle name="Überschrift 2 2 32" xfId="45086"/>
    <cellStyle name="Überschrift 2 2 32 2" xfId="45087"/>
    <cellStyle name="Überschrift 2 2 33" xfId="45088"/>
    <cellStyle name="Überschrift 2 2 33 2" xfId="45089"/>
    <cellStyle name="Überschrift 2 2 34" xfId="45090"/>
    <cellStyle name="Überschrift 2 2 34 2" xfId="45091"/>
    <cellStyle name="Überschrift 2 2 35" xfId="45092"/>
    <cellStyle name="Überschrift 2 2 35 2" xfId="45093"/>
    <cellStyle name="Überschrift 2 2 36" xfId="45094"/>
    <cellStyle name="Überschrift 2 2 36 2" xfId="45095"/>
    <cellStyle name="Überschrift 2 2 37" xfId="45096"/>
    <cellStyle name="Überschrift 2 2 37 2" xfId="45097"/>
    <cellStyle name="Überschrift 2 2 38" xfId="45098"/>
    <cellStyle name="Überschrift 2 2 38 2" xfId="45099"/>
    <cellStyle name="Überschrift 2 2 39" xfId="45100"/>
    <cellStyle name="Überschrift 2 2 4" xfId="45101"/>
    <cellStyle name="Überschrift 2 2 4 10" xfId="45102"/>
    <cellStyle name="Überschrift 2 2 4 10 2" xfId="45103"/>
    <cellStyle name="Überschrift 2 2 4 11" xfId="45104"/>
    <cellStyle name="Überschrift 2 2 4 11 2" xfId="45105"/>
    <cellStyle name="Überschrift 2 2 4 12" xfId="45106"/>
    <cellStyle name="Überschrift 2 2 4 12 2" xfId="45107"/>
    <cellStyle name="Überschrift 2 2 4 13" xfId="45108"/>
    <cellStyle name="Überschrift 2 2 4 13 2" xfId="45109"/>
    <cellStyle name="Überschrift 2 2 4 14" xfId="45110"/>
    <cellStyle name="Überschrift 2 2 4 14 2" xfId="45111"/>
    <cellStyle name="Überschrift 2 2 4 15" xfId="45112"/>
    <cellStyle name="Überschrift 2 2 4 15 2" xfId="45113"/>
    <cellStyle name="Überschrift 2 2 4 16" xfId="45114"/>
    <cellStyle name="Überschrift 2 2 4 16 2" xfId="45115"/>
    <cellStyle name="Überschrift 2 2 4 17" xfId="45116"/>
    <cellStyle name="Überschrift 2 2 4 17 2" xfId="45117"/>
    <cellStyle name="Überschrift 2 2 4 18" xfId="45118"/>
    <cellStyle name="Überschrift 2 2 4 18 2" xfId="45119"/>
    <cellStyle name="Überschrift 2 2 4 19" xfId="45120"/>
    <cellStyle name="Überschrift 2 2 4 19 2" xfId="45121"/>
    <cellStyle name="Überschrift 2 2 4 2" xfId="45122"/>
    <cellStyle name="Überschrift 2 2 4 2 2" xfId="45123"/>
    <cellStyle name="Überschrift 2 2 4 2 2 2" xfId="45124"/>
    <cellStyle name="Überschrift 2 2 4 2 3" xfId="45125"/>
    <cellStyle name="Überschrift 2 2 4 2 3 2" xfId="45126"/>
    <cellStyle name="Überschrift 2 2 4 2 4" xfId="45127"/>
    <cellStyle name="Überschrift 2 2 4 2 4 2" xfId="45128"/>
    <cellStyle name="Überschrift 2 2 4 2 5" xfId="45129"/>
    <cellStyle name="Überschrift 2 2 4 2 5 2" xfId="45130"/>
    <cellStyle name="Überschrift 2 2 4 2 6" xfId="45131"/>
    <cellStyle name="Überschrift 2 2 4 2 6 2" xfId="45132"/>
    <cellStyle name="Überschrift 2 2 4 2 7" xfId="45133"/>
    <cellStyle name="Überschrift 2 2 4 2 7 2" xfId="45134"/>
    <cellStyle name="Überschrift 2 2 4 2 8" xfId="45135"/>
    <cellStyle name="Überschrift 2 2 4 20" xfId="45136"/>
    <cellStyle name="Überschrift 2 2 4 20 2" xfId="45137"/>
    <cellStyle name="Überschrift 2 2 4 21" xfId="45138"/>
    <cellStyle name="Überschrift 2 2 4 21 2" xfId="45139"/>
    <cellStyle name="Überschrift 2 2 4 22" xfId="45140"/>
    <cellStyle name="Überschrift 2 2 4 22 2" xfId="45141"/>
    <cellStyle name="Überschrift 2 2 4 23" xfId="45142"/>
    <cellStyle name="Überschrift 2 2 4 23 2" xfId="45143"/>
    <cellStyle name="Überschrift 2 2 4 24" xfId="45144"/>
    <cellStyle name="Überschrift 2 2 4 24 2" xfId="45145"/>
    <cellStyle name="Überschrift 2 2 4 25" xfId="45146"/>
    <cellStyle name="Überschrift 2 2 4 25 2" xfId="45147"/>
    <cellStyle name="Überschrift 2 2 4 26" xfId="45148"/>
    <cellStyle name="Überschrift 2 2 4 26 2" xfId="45149"/>
    <cellStyle name="Überschrift 2 2 4 27" xfId="45150"/>
    <cellStyle name="Überschrift 2 2 4 27 2" xfId="45151"/>
    <cellStyle name="Überschrift 2 2 4 28" xfId="45152"/>
    <cellStyle name="Überschrift 2 2 4 28 2" xfId="45153"/>
    <cellStyle name="Überschrift 2 2 4 29" xfId="45154"/>
    <cellStyle name="Überschrift 2 2 4 29 2" xfId="45155"/>
    <cellStyle name="Überschrift 2 2 4 3" xfId="45156"/>
    <cellStyle name="Überschrift 2 2 4 3 2" xfId="45157"/>
    <cellStyle name="Überschrift 2 2 4 3 2 2" xfId="45158"/>
    <cellStyle name="Überschrift 2 2 4 3 3" xfId="45159"/>
    <cellStyle name="Überschrift 2 2 4 3 3 2" xfId="45160"/>
    <cellStyle name="Überschrift 2 2 4 3 4" xfId="45161"/>
    <cellStyle name="Überschrift 2 2 4 3 4 2" xfId="45162"/>
    <cellStyle name="Überschrift 2 2 4 3 5" xfId="45163"/>
    <cellStyle name="Überschrift 2 2 4 3 5 2" xfId="45164"/>
    <cellStyle name="Überschrift 2 2 4 3 6" xfId="45165"/>
    <cellStyle name="Überschrift 2 2 4 3 6 2" xfId="45166"/>
    <cellStyle name="Überschrift 2 2 4 3 7" xfId="45167"/>
    <cellStyle name="Überschrift 2 2 4 30" xfId="45168"/>
    <cellStyle name="Überschrift 2 2 4 30 2" xfId="45169"/>
    <cellStyle name="Überschrift 2 2 4 31" xfId="45170"/>
    <cellStyle name="Überschrift 2 2 4 31 2" xfId="45171"/>
    <cellStyle name="Überschrift 2 2 4 32" xfId="45172"/>
    <cellStyle name="Überschrift 2 2 4 32 2" xfId="45173"/>
    <cellStyle name="Überschrift 2 2 4 33" xfId="45174"/>
    <cellStyle name="Überschrift 2 2 4 33 2" xfId="45175"/>
    <cellStyle name="Überschrift 2 2 4 34" xfId="45176"/>
    <cellStyle name="Überschrift 2 2 4 35" xfId="45177"/>
    <cellStyle name="Überschrift 2 2 4 36" xfId="45178"/>
    <cellStyle name="Überschrift 2 2 4 37" xfId="45179"/>
    <cellStyle name="Überschrift 2 2 4 38" xfId="45180"/>
    <cellStyle name="Überschrift 2 2 4 4" xfId="45181"/>
    <cellStyle name="Überschrift 2 2 4 4 2" xfId="45182"/>
    <cellStyle name="Überschrift 2 2 4 4 2 2" xfId="45183"/>
    <cellStyle name="Überschrift 2 2 4 4 3" xfId="45184"/>
    <cellStyle name="Überschrift 2 2 4 4 3 2" xfId="45185"/>
    <cellStyle name="Überschrift 2 2 4 4 4" xfId="45186"/>
    <cellStyle name="Überschrift 2 2 4 4 4 2" xfId="45187"/>
    <cellStyle name="Überschrift 2 2 4 4 5" xfId="45188"/>
    <cellStyle name="Überschrift 2 2 4 4 5 2" xfId="45189"/>
    <cellStyle name="Überschrift 2 2 4 4 6" xfId="45190"/>
    <cellStyle name="Überschrift 2 2 4 4 6 2" xfId="45191"/>
    <cellStyle name="Überschrift 2 2 4 4 7" xfId="45192"/>
    <cellStyle name="Überschrift 2 2 4 5" xfId="45193"/>
    <cellStyle name="Überschrift 2 2 4 5 2" xfId="45194"/>
    <cellStyle name="Überschrift 2 2 4 6" xfId="45195"/>
    <cellStyle name="Überschrift 2 2 4 6 2" xfId="45196"/>
    <cellStyle name="Überschrift 2 2 4 7" xfId="45197"/>
    <cellStyle name="Überschrift 2 2 4 7 2" xfId="45198"/>
    <cellStyle name="Überschrift 2 2 4 8" xfId="45199"/>
    <cellStyle name="Überschrift 2 2 4 8 2" xfId="45200"/>
    <cellStyle name="Überschrift 2 2 4 9" xfId="45201"/>
    <cellStyle name="Überschrift 2 2 4 9 2" xfId="45202"/>
    <cellStyle name="Überschrift 2 2 40" xfId="45203"/>
    <cellStyle name="Überschrift 2 2 41" xfId="45204"/>
    <cellStyle name="Überschrift 2 2 42" xfId="45205"/>
    <cellStyle name="Überschrift 2 2 43" xfId="45206"/>
    <cellStyle name="Überschrift 2 2 44" xfId="44633"/>
    <cellStyle name="Überschrift 2 2 5" xfId="45207"/>
    <cellStyle name="Überschrift 2 2 5 10" xfId="45208"/>
    <cellStyle name="Überschrift 2 2 5 10 2" xfId="45209"/>
    <cellStyle name="Überschrift 2 2 5 11" xfId="45210"/>
    <cellStyle name="Überschrift 2 2 5 11 2" xfId="45211"/>
    <cellStyle name="Überschrift 2 2 5 12" xfId="45212"/>
    <cellStyle name="Überschrift 2 2 5 12 2" xfId="45213"/>
    <cellStyle name="Überschrift 2 2 5 13" xfId="45214"/>
    <cellStyle name="Überschrift 2 2 5 13 2" xfId="45215"/>
    <cellStyle name="Überschrift 2 2 5 14" xfId="45216"/>
    <cellStyle name="Überschrift 2 2 5 14 2" xfId="45217"/>
    <cellStyle name="Überschrift 2 2 5 15" xfId="45218"/>
    <cellStyle name="Überschrift 2 2 5 15 2" xfId="45219"/>
    <cellStyle name="Überschrift 2 2 5 16" xfId="45220"/>
    <cellStyle name="Überschrift 2 2 5 16 2" xfId="45221"/>
    <cellStyle name="Überschrift 2 2 5 17" xfId="45222"/>
    <cellStyle name="Überschrift 2 2 5 17 2" xfId="45223"/>
    <cellStyle name="Überschrift 2 2 5 18" xfId="45224"/>
    <cellStyle name="Überschrift 2 2 5 18 2" xfId="45225"/>
    <cellStyle name="Überschrift 2 2 5 19" xfId="45226"/>
    <cellStyle name="Überschrift 2 2 5 19 2" xfId="45227"/>
    <cellStyle name="Überschrift 2 2 5 2" xfId="45228"/>
    <cellStyle name="Überschrift 2 2 5 2 2" xfId="45229"/>
    <cellStyle name="Überschrift 2 2 5 2 2 2" xfId="45230"/>
    <cellStyle name="Überschrift 2 2 5 2 3" xfId="45231"/>
    <cellStyle name="Überschrift 2 2 5 2 3 2" xfId="45232"/>
    <cellStyle name="Überschrift 2 2 5 2 4" xfId="45233"/>
    <cellStyle name="Überschrift 2 2 5 2 4 2" xfId="45234"/>
    <cellStyle name="Überschrift 2 2 5 2 5" xfId="45235"/>
    <cellStyle name="Überschrift 2 2 5 2 5 2" xfId="45236"/>
    <cellStyle name="Überschrift 2 2 5 2 6" xfId="45237"/>
    <cellStyle name="Überschrift 2 2 5 2 6 2" xfId="45238"/>
    <cellStyle name="Überschrift 2 2 5 2 7" xfId="45239"/>
    <cellStyle name="Überschrift 2 2 5 2 7 2" xfId="45240"/>
    <cellStyle name="Überschrift 2 2 5 2 8" xfId="45241"/>
    <cellStyle name="Überschrift 2 2 5 20" xfId="45242"/>
    <cellStyle name="Überschrift 2 2 5 20 2" xfId="45243"/>
    <cellStyle name="Überschrift 2 2 5 21" xfId="45244"/>
    <cellStyle name="Überschrift 2 2 5 21 2" xfId="45245"/>
    <cellStyle name="Überschrift 2 2 5 22" xfId="45246"/>
    <cellStyle name="Überschrift 2 2 5 22 2" xfId="45247"/>
    <cellStyle name="Überschrift 2 2 5 23" xfId="45248"/>
    <cellStyle name="Überschrift 2 2 5 23 2" xfId="45249"/>
    <cellStyle name="Überschrift 2 2 5 24" xfId="45250"/>
    <cellStyle name="Überschrift 2 2 5 24 2" xfId="45251"/>
    <cellStyle name="Überschrift 2 2 5 25" xfId="45252"/>
    <cellStyle name="Überschrift 2 2 5 25 2" xfId="45253"/>
    <cellStyle name="Überschrift 2 2 5 26" xfId="45254"/>
    <cellStyle name="Überschrift 2 2 5 26 2" xfId="45255"/>
    <cellStyle name="Überschrift 2 2 5 27" xfId="45256"/>
    <cellStyle name="Überschrift 2 2 5 27 2" xfId="45257"/>
    <cellStyle name="Überschrift 2 2 5 28" xfId="45258"/>
    <cellStyle name="Überschrift 2 2 5 28 2" xfId="45259"/>
    <cellStyle name="Überschrift 2 2 5 29" xfId="45260"/>
    <cellStyle name="Überschrift 2 2 5 29 2" xfId="45261"/>
    <cellStyle name="Überschrift 2 2 5 3" xfId="45262"/>
    <cellStyle name="Überschrift 2 2 5 3 2" xfId="45263"/>
    <cellStyle name="Überschrift 2 2 5 3 2 2" xfId="45264"/>
    <cellStyle name="Überschrift 2 2 5 3 3" xfId="45265"/>
    <cellStyle name="Überschrift 2 2 5 3 3 2" xfId="45266"/>
    <cellStyle name="Überschrift 2 2 5 3 4" xfId="45267"/>
    <cellStyle name="Überschrift 2 2 5 3 4 2" xfId="45268"/>
    <cellStyle name="Überschrift 2 2 5 3 5" xfId="45269"/>
    <cellStyle name="Überschrift 2 2 5 3 5 2" xfId="45270"/>
    <cellStyle name="Überschrift 2 2 5 3 6" xfId="45271"/>
    <cellStyle name="Überschrift 2 2 5 3 6 2" xfId="45272"/>
    <cellStyle name="Überschrift 2 2 5 3 7" xfId="45273"/>
    <cellStyle name="Überschrift 2 2 5 30" xfId="45274"/>
    <cellStyle name="Überschrift 2 2 5 30 2" xfId="45275"/>
    <cellStyle name="Überschrift 2 2 5 31" xfId="45276"/>
    <cellStyle name="Überschrift 2 2 5 31 2" xfId="45277"/>
    <cellStyle name="Überschrift 2 2 5 32" xfId="45278"/>
    <cellStyle name="Überschrift 2 2 5 32 2" xfId="45279"/>
    <cellStyle name="Überschrift 2 2 5 33" xfId="45280"/>
    <cellStyle name="Überschrift 2 2 5 33 2" xfId="45281"/>
    <cellStyle name="Überschrift 2 2 5 34" xfId="45282"/>
    <cellStyle name="Überschrift 2 2 5 35" xfId="45283"/>
    <cellStyle name="Überschrift 2 2 5 36" xfId="45284"/>
    <cellStyle name="Überschrift 2 2 5 37" xfId="45285"/>
    <cellStyle name="Überschrift 2 2 5 38" xfId="45286"/>
    <cellStyle name="Überschrift 2 2 5 4" xfId="45287"/>
    <cellStyle name="Überschrift 2 2 5 4 2" xfId="45288"/>
    <cellStyle name="Überschrift 2 2 5 4 2 2" xfId="45289"/>
    <cellStyle name="Überschrift 2 2 5 4 3" xfId="45290"/>
    <cellStyle name="Überschrift 2 2 5 4 3 2" xfId="45291"/>
    <cellStyle name="Überschrift 2 2 5 4 4" xfId="45292"/>
    <cellStyle name="Überschrift 2 2 5 4 4 2" xfId="45293"/>
    <cellStyle name="Überschrift 2 2 5 4 5" xfId="45294"/>
    <cellStyle name="Überschrift 2 2 5 4 5 2" xfId="45295"/>
    <cellStyle name="Überschrift 2 2 5 4 6" xfId="45296"/>
    <cellStyle name="Überschrift 2 2 5 4 6 2" xfId="45297"/>
    <cellStyle name="Überschrift 2 2 5 4 7" xfId="45298"/>
    <cellStyle name="Überschrift 2 2 5 5" xfId="45299"/>
    <cellStyle name="Überschrift 2 2 5 5 2" xfId="45300"/>
    <cellStyle name="Überschrift 2 2 5 6" xfId="45301"/>
    <cellStyle name="Überschrift 2 2 5 6 2" xfId="45302"/>
    <cellStyle name="Überschrift 2 2 5 7" xfId="45303"/>
    <cellStyle name="Überschrift 2 2 5 7 2" xfId="45304"/>
    <cellStyle name="Überschrift 2 2 5 8" xfId="45305"/>
    <cellStyle name="Überschrift 2 2 5 8 2" xfId="45306"/>
    <cellStyle name="Überschrift 2 2 5 9" xfId="45307"/>
    <cellStyle name="Überschrift 2 2 5 9 2" xfId="45308"/>
    <cellStyle name="Überschrift 2 2 6" xfId="45309"/>
    <cellStyle name="Überschrift 2 2 6 10" xfId="45310"/>
    <cellStyle name="Überschrift 2 2 6 10 2" xfId="45311"/>
    <cellStyle name="Überschrift 2 2 6 11" xfId="45312"/>
    <cellStyle name="Überschrift 2 2 6 11 2" xfId="45313"/>
    <cellStyle name="Überschrift 2 2 6 12" xfId="45314"/>
    <cellStyle name="Überschrift 2 2 6 12 2" xfId="45315"/>
    <cellStyle name="Überschrift 2 2 6 13" xfId="45316"/>
    <cellStyle name="Überschrift 2 2 6 13 2" xfId="45317"/>
    <cellStyle name="Überschrift 2 2 6 14" xfId="45318"/>
    <cellStyle name="Überschrift 2 2 6 14 2" xfId="45319"/>
    <cellStyle name="Überschrift 2 2 6 15" xfId="45320"/>
    <cellStyle name="Überschrift 2 2 6 15 2" xfId="45321"/>
    <cellStyle name="Überschrift 2 2 6 16" xfId="45322"/>
    <cellStyle name="Überschrift 2 2 6 16 2" xfId="45323"/>
    <cellStyle name="Überschrift 2 2 6 17" xfId="45324"/>
    <cellStyle name="Überschrift 2 2 6 17 2" xfId="45325"/>
    <cellStyle name="Überschrift 2 2 6 18" xfId="45326"/>
    <cellStyle name="Überschrift 2 2 6 18 2" xfId="45327"/>
    <cellStyle name="Überschrift 2 2 6 19" xfId="45328"/>
    <cellStyle name="Überschrift 2 2 6 19 2" xfId="45329"/>
    <cellStyle name="Überschrift 2 2 6 2" xfId="45330"/>
    <cellStyle name="Überschrift 2 2 6 2 2" xfId="45331"/>
    <cellStyle name="Überschrift 2 2 6 2 2 2" xfId="45332"/>
    <cellStyle name="Überschrift 2 2 6 2 3" xfId="45333"/>
    <cellStyle name="Überschrift 2 2 6 2 3 2" xfId="45334"/>
    <cellStyle name="Überschrift 2 2 6 2 4" xfId="45335"/>
    <cellStyle name="Überschrift 2 2 6 2 4 2" xfId="45336"/>
    <cellStyle name="Überschrift 2 2 6 2 5" xfId="45337"/>
    <cellStyle name="Überschrift 2 2 6 2 5 2" xfId="45338"/>
    <cellStyle name="Überschrift 2 2 6 2 6" xfId="45339"/>
    <cellStyle name="Überschrift 2 2 6 2 6 2" xfId="45340"/>
    <cellStyle name="Überschrift 2 2 6 2 7" xfId="45341"/>
    <cellStyle name="Überschrift 2 2 6 20" xfId="45342"/>
    <cellStyle name="Überschrift 2 2 6 20 2" xfId="45343"/>
    <cellStyle name="Überschrift 2 2 6 21" xfId="45344"/>
    <cellStyle name="Überschrift 2 2 6 21 2" xfId="45345"/>
    <cellStyle name="Überschrift 2 2 6 22" xfId="45346"/>
    <cellStyle name="Überschrift 2 2 6 22 2" xfId="45347"/>
    <cellStyle name="Überschrift 2 2 6 23" xfId="45348"/>
    <cellStyle name="Überschrift 2 2 6 23 2" xfId="45349"/>
    <cellStyle name="Überschrift 2 2 6 24" xfId="45350"/>
    <cellStyle name="Überschrift 2 2 6 24 2" xfId="45351"/>
    <cellStyle name="Überschrift 2 2 6 25" xfId="45352"/>
    <cellStyle name="Überschrift 2 2 6 25 2" xfId="45353"/>
    <cellStyle name="Überschrift 2 2 6 26" xfId="45354"/>
    <cellStyle name="Überschrift 2 2 6 26 2" xfId="45355"/>
    <cellStyle name="Überschrift 2 2 6 27" xfId="45356"/>
    <cellStyle name="Überschrift 2 2 6 27 2" xfId="45357"/>
    <cellStyle name="Überschrift 2 2 6 28" xfId="45358"/>
    <cellStyle name="Überschrift 2 2 6 28 2" xfId="45359"/>
    <cellStyle name="Überschrift 2 2 6 29" xfId="45360"/>
    <cellStyle name="Überschrift 2 2 6 29 2" xfId="45361"/>
    <cellStyle name="Überschrift 2 2 6 3" xfId="45362"/>
    <cellStyle name="Überschrift 2 2 6 3 2" xfId="45363"/>
    <cellStyle name="Überschrift 2 2 6 3 2 2" xfId="45364"/>
    <cellStyle name="Überschrift 2 2 6 3 3" xfId="45365"/>
    <cellStyle name="Überschrift 2 2 6 3 3 2" xfId="45366"/>
    <cellStyle name="Überschrift 2 2 6 3 4" xfId="45367"/>
    <cellStyle name="Überschrift 2 2 6 3 4 2" xfId="45368"/>
    <cellStyle name="Überschrift 2 2 6 3 5" xfId="45369"/>
    <cellStyle name="Überschrift 2 2 6 3 5 2" xfId="45370"/>
    <cellStyle name="Überschrift 2 2 6 3 6" xfId="45371"/>
    <cellStyle name="Überschrift 2 2 6 3 6 2" xfId="45372"/>
    <cellStyle name="Überschrift 2 2 6 3 7" xfId="45373"/>
    <cellStyle name="Überschrift 2 2 6 30" xfId="45374"/>
    <cellStyle name="Überschrift 2 2 6 30 2" xfId="45375"/>
    <cellStyle name="Überschrift 2 2 6 31" xfId="45376"/>
    <cellStyle name="Überschrift 2 2 6 31 2" xfId="45377"/>
    <cellStyle name="Überschrift 2 2 6 32" xfId="45378"/>
    <cellStyle name="Überschrift 2 2 6 32 2" xfId="45379"/>
    <cellStyle name="Überschrift 2 2 6 33" xfId="45380"/>
    <cellStyle name="Überschrift 2 2 6 34" xfId="45381"/>
    <cellStyle name="Überschrift 2 2 6 35" xfId="45382"/>
    <cellStyle name="Überschrift 2 2 6 36" xfId="45383"/>
    <cellStyle name="Überschrift 2 2 6 37" xfId="45384"/>
    <cellStyle name="Überschrift 2 2 6 4" xfId="45385"/>
    <cellStyle name="Überschrift 2 2 6 4 2" xfId="45386"/>
    <cellStyle name="Überschrift 2 2 6 5" xfId="45387"/>
    <cellStyle name="Überschrift 2 2 6 5 2" xfId="45388"/>
    <cellStyle name="Überschrift 2 2 6 6" xfId="45389"/>
    <cellStyle name="Überschrift 2 2 6 6 2" xfId="45390"/>
    <cellStyle name="Überschrift 2 2 6 7" xfId="45391"/>
    <cellStyle name="Überschrift 2 2 6 7 2" xfId="45392"/>
    <cellStyle name="Überschrift 2 2 6 8" xfId="45393"/>
    <cellStyle name="Überschrift 2 2 6 8 2" xfId="45394"/>
    <cellStyle name="Überschrift 2 2 6 9" xfId="45395"/>
    <cellStyle name="Überschrift 2 2 6 9 2" xfId="45396"/>
    <cellStyle name="Überschrift 2 2 7" xfId="45397"/>
    <cellStyle name="Überschrift 2 2 7 10" xfId="45398"/>
    <cellStyle name="Überschrift 2 2 7 10 2" xfId="45399"/>
    <cellStyle name="Überschrift 2 2 7 11" xfId="45400"/>
    <cellStyle name="Überschrift 2 2 7 11 2" xfId="45401"/>
    <cellStyle name="Überschrift 2 2 7 12" xfId="45402"/>
    <cellStyle name="Überschrift 2 2 7 12 2" xfId="45403"/>
    <cellStyle name="Überschrift 2 2 7 13" xfId="45404"/>
    <cellStyle name="Überschrift 2 2 7 13 2" xfId="45405"/>
    <cellStyle name="Überschrift 2 2 7 14" xfId="45406"/>
    <cellStyle name="Überschrift 2 2 7 14 2" xfId="45407"/>
    <cellStyle name="Überschrift 2 2 7 15" xfId="45408"/>
    <cellStyle name="Überschrift 2 2 7 15 2" xfId="45409"/>
    <cellStyle name="Überschrift 2 2 7 16" xfId="45410"/>
    <cellStyle name="Überschrift 2 2 7 16 2" xfId="45411"/>
    <cellStyle name="Überschrift 2 2 7 17" xfId="45412"/>
    <cellStyle name="Überschrift 2 2 7 17 2" xfId="45413"/>
    <cellStyle name="Überschrift 2 2 7 18" xfId="45414"/>
    <cellStyle name="Überschrift 2 2 7 18 2" xfId="45415"/>
    <cellStyle name="Überschrift 2 2 7 19" xfId="45416"/>
    <cellStyle name="Überschrift 2 2 7 19 2" xfId="45417"/>
    <cellStyle name="Überschrift 2 2 7 2" xfId="45418"/>
    <cellStyle name="Überschrift 2 2 7 2 2" xfId="45419"/>
    <cellStyle name="Überschrift 2 2 7 2 2 2" xfId="45420"/>
    <cellStyle name="Überschrift 2 2 7 2 3" xfId="45421"/>
    <cellStyle name="Überschrift 2 2 7 2 3 2" xfId="45422"/>
    <cellStyle name="Überschrift 2 2 7 2 4" xfId="45423"/>
    <cellStyle name="Überschrift 2 2 7 2 4 2" xfId="45424"/>
    <cellStyle name="Überschrift 2 2 7 2 5" xfId="45425"/>
    <cellStyle name="Überschrift 2 2 7 2 5 2" xfId="45426"/>
    <cellStyle name="Überschrift 2 2 7 2 6" xfId="45427"/>
    <cellStyle name="Überschrift 2 2 7 2 6 2" xfId="45428"/>
    <cellStyle name="Überschrift 2 2 7 2 7" xfId="45429"/>
    <cellStyle name="Überschrift 2 2 7 20" xfId="45430"/>
    <cellStyle name="Überschrift 2 2 7 20 2" xfId="45431"/>
    <cellStyle name="Überschrift 2 2 7 21" xfId="45432"/>
    <cellStyle name="Überschrift 2 2 7 21 2" xfId="45433"/>
    <cellStyle name="Überschrift 2 2 7 22" xfId="45434"/>
    <cellStyle name="Überschrift 2 2 7 22 2" xfId="45435"/>
    <cellStyle name="Überschrift 2 2 7 23" xfId="45436"/>
    <cellStyle name="Überschrift 2 2 7 23 2" xfId="45437"/>
    <cellStyle name="Überschrift 2 2 7 24" xfId="45438"/>
    <cellStyle name="Überschrift 2 2 7 24 2" xfId="45439"/>
    <cellStyle name="Überschrift 2 2 7 25" xfId="45440"/>
    <cellStyle name="Überschrift 2 2 7 25 2" xfId="45441"/>
    <cellStyle name="Überschrift 2 2 7 26" xfId="45442"/>
    <cellStyle name="Überschrift 2 2 7 26 2" xfId="45443"/>
    <cellStyle name="Überschrift 2 2 7 27" xfId="45444"/>
    <cellStyle name="Überschrift 2 2 7 27 2" xfId="45445"/>
    <cellStyle name="Überschrift 2 2 7 28" xfId="45446"/>
    <cellStyle name="Überschrift 2 2 7 28 2" xfId="45447"/>
    <cellStyle name="Überschrift 2 2 7 29" xfId="45448"/>
    <cellStyle name="Überschrift 2 2 7 29 2" xfId="45449"/>
    <cellStyle name="Überschrift 2 2 7 3" xfId="45450"/>
    <cellStyle name="Überschrift 2 2 7 3 2" xfId="45451"/>
    <cellStyle name="Überschrift 2 2 7 3 2 2" xfId="45452"/>
    <cellStyle name="Überschrift 2 2 7 3 3" xfId="45453"/>
    <cellStyle name="Überschrift 2 2 7 3 3 2" xfId="45454"/>
    <cellStyle name="Überschrift 2 2 7 3 4" xfId="45455"/>
    <cellStyle name="Überschrift 2 2 7 3 4 2" xfId="45456"/>
    <cellStyle name="Überschrift 2 2 7 3 5" xfId="45457"/>
    <cellStyle name="Überschrift 2 2 7 3 5 2" xfId="45458"/>
    <cellStyle name="Überschrift 2 2 7 3 6" xfId="45459"/>
    <cellStyle name="Überschrift 2 2 7 3 6 2" xfId="45460"/>
    <cellStyle name="Überschrift 2 2 7 3 7" xfId="45461"/>
    <cellStyle name="Überschrift 2 2 7 30" xfId="45462"/>
    <cellStyle name="Überschrift 2 2 7 30 2" xfId="45463"/>
    <cellStyle name="Überschrift 2 2 7 31" xfId="45464"/>
    <cellStyle name="Überschrift 2 2 7 31 2" xfId="45465"/>
    <cellStyle name="Überschrift 2 2 7 32" xfId="45466"/>
    <cellStyle name="Überschrift 2 2 7 32 2" xfId="45467"/>
    <cellStyle name="Überschrift 2 2 7 33" xfId="45468"/>
    <cellStyle name="Überschrift 2 2 7 34" xfId="45469"/>
    <cellStyle name="Überschrift 2 2 7 35" xfId="45470"/>
    <cellStyle name="Überschrift 2 2 7 36" xfId="45471"/>
    <cellStyle name="Überschrift 2 2 7 37" xfId="45472"/>
    <cellStyle name="Überschrift 2 2 7 4" xfId="45473"/>
    <cellStyle name="Überschrift 2 2 7 4 2" xfId="45474"/>
    <cellStyle name="Überschrift 2 2 7 5" xfId="45475"/>
    <cellStyle name="Überschrift 2 2 7 5 2" xfId="45476"/>
    <cellStyle name="Überschrift 2 2 7 6" xfId="45477"/>
    <cellStyle name="Überschrift 2 2 7 6 2" xfId="45478"/>
    <cellStyle name="Überschrift 2 2 7 7" xfId="45479"/>
    <cellStyle name="Überschrift 2 2 7 7 2" xfId="45480"/>
    <cellStyle name="Überschrift 2 2 7 8" xfId="45481"/>
    <cellStyle name="Überschrift 2 2 7 8 2" xfId="45482"/>
    <cellStyle name="Überschrift 2 2 7 9" xfId="45483"/>
    <cellStyle name="Überschrift 2 2 7 9 2" xfId="45484"/>
    <cellStyle name="Überschrift 2 2 8" xfId="45485"/>
    <cellStyle name="Überschrift 2 2 8 10" xfId="45486"/>
    <cellStyle name="Überschrift 2 2 8 10 2" xfId="45487"/>
    <cellStyle name="Überschrift 2 2 8 11" xfId="45488"/>
    <cellStyle name="Überschrift 2 2 8 11 2" xfId="45489"/>
    <cellStyle name="Überschrift 2 2 8 12" xfId="45490"/>
    <cellStyle name="Überschrift 2 2 8 12 2" xfId="45491"/>
    <cellStyle name="Überschrift 2 2 8 13" xfId="45492"/>
    <cellStyle name="Überschrift 2 2 8 13 2" xfId="45493"/>
    <cellStyle name="Überschrift 2 2 8 14" xfId="45494"/>
    <cellStyle name="Überschrift 2 2 8 14 2" xfId="45495"/>
    <cellStyle name="Überschrift 2 2 8 15" xfId="45496"/>
    <cellStyle name="Überschrift 2 2 8 15 2" xfId="45497"/>
    <cellStyle name="Überschrift 2 2 8 16" xfId="45498"/>
    <cellStyle name="Überschrift 2 2 8 16 2" xfId="45499"/>
    <cellStyle name="Überschrift 2 2 8 17" xfId="45500"/>
    <cellStyle name="Überschrift 2 2 8 17 2" xfId="45501"/>
    <cellStyle name="Überschrift 2 2 8 18" xfId="45502"/>
    <cellStyle name="Überschrift 2 2 8 18 2" xfId="45503"/>
    <cellStyle name="Überschrift 2 2 8 19" xfId="45504"/>
    <cellStyle name="Überschrift 2 2 8 19 2" xfId="45505"/>
    <cellStyle name="Überschrift 2 2 8 2" xfId="45506"/>
    <cellStyle name="Überschrift 2 2 8 2 2" xfId="45507"/>
    <cellStyle name="Überschrift 2 2 8 2 2 2" xfId="45508"/>
    <cellStyle name="Überschrift 2 2 8 2 3" xfId="45509"/>
    <cellStyle name="Überschrift 2 2 8 2 3 2" xfId="45510"/>
    <cellStyle name="Überschrift 2 2 8 2 4" xfId="45511"/>
    <cellStyle name="Überschrift 2 2 8 2 4 2" xfId="45512"/>
    <cellStyle name="Überschrift 2 2 8 2 5" xfId="45513"/>
    <cellStyle name="Überschrift 2 2 8 2 5 2" xfId="45514"/>
    <cellStyle name="Überschrift 2 2 8 2 6" xfId="45515"/>
    <cellStyle name="Überschrift 2 2 8 2 6 2" xfId="45516"/>
    <cellStyle name="Überschrift 2 2 8 2 7" xfId="45517"/>
    <cellStyle name="Überschrift 2 2 8 20" xfId="45518"/>
    <cellStyle name="Überschrift 2 2 8 20 2" xfId="45519"/>
    <cellStyle name="Überschrift 2 2 8 21" xfId="45520"/>
    <cellStyle name="Überschrift 2 2 8 21 2" xfId="45521"/>
    <cellStyle name="Überschrift 2 2 8 22" xfId="45522"/>
    <cellStyle name="Überschrift 2 2 8 22 2" xfId="45523"/>
    <cellStyle name="Überschrift 2 2 8 23" xfId="45524"/>
    <cellStyle name="Überschrift 2 2 8 23 2" xfId="45525"/>
    <cellStyle name="Überschrift 2 2 8 24" xfId="45526"/>
    <cellStyle name="Überschrift 2 2 8 24 2" xfId="45527"/>
    <cellStyle name="Überschrift 2 2 8 25" xfId="45528"/>
    <cellStyle name="Überschrift 2 2 8 25 2" xfId="45529"/>
    <cellStyle name="Überschrift 2 2 8 26" xfId="45530"/>
    <cellStyle name="Überschrift 2 2 8 26 2" xfId="45531"/>
    <cellStyle name="Überschrift 2 2 8 27" xfId="45532"/>
    <cellStyle name="Überschrift 2 2 8 27 2" xfId="45533"/>
    <cellStyle name="Überschrift 2 2 8 28" xfId="45534"/>
    <cellStyle name="Überschrift 2 2 8 28 2" xfId="45535"/>
    <cellStyle name="Überschrift 2 2 8 29" xfId="45536"/>
    <cellStyle name="Überschrift 2 2 8 29 2" xfId="45537"/>
    <cellStyle name="Überschrift 2 2 8 3" xfId="45538"/>
    <cellStyle name="Überschrift 2 2 8 3 2" xfId="45539"/>
    <cellStyle name="Überschrift 2 2 8 3 2 2" xfId="45540"/>
    <cellStyle name="Überschrift 2 2 8 3 3" xfId="45541"/>
    <cellStyle name="Überschrift 2 2 8 3 3 2" xfId="45542"/>
    <cellStyle name="Überschrift 2 2 8 3 4" xfId="45543"/>
    <cellStyle name="Überschrift 2 2 8 3 4 2" xfId="45544"/>
    <cellStyle name="Überschrift 2 2 8 3 5" xfId="45545"/>
    <cellStyle name="Überschrift 2 2 8 3 5 2" xfId="45546"/>
    <cellStyle name="Überschrift 2 2 8 3 6" xfId="45547"/>
    <cellStyle name="Überschrift 2 2 8 3 6 2" xfId="45548"/>
    <cellStyle name="Überschrift 2 2 8 3 7" xfId="45549"/>
    <cellStyle name="Überschrift 2 2 8 30" xfId="45550"/>
    <cellStyle name="Überschrift 2 2 8 30 2" xfId="45551"/>
    <cellStyle name="Überschrift 2 2 8 31" xfId="45552"/>
    <cellStyle name="Überschrift 2 2 8 31 2" xfId="45553"/>
    <cellStyle name="Überschrift 2 2 8 32" xfId="45554"/>
    <cellStyle name="Überschrift 2 2 8 32 2" xfId="45555"/>
    <cellStyle name="Überschrift 2 2 8 33" xfId="45556"/>
    <cellStyle name="Überschrift 2 2 8 34" xfId="45557"/>
    <cellStyle name="Überschrift 2 2 8 35" xfId="45558"/>
    <cellStyle name="Überschrift 2 2 8 36" xfId="45559"/>
    <cellStyle name="Überschrift 2 2 8 37" xfId="45560"/>
    <cellStyle name="Überschrift 2 2 8 4" xfId="45561"/>
    <cellStyle name="Überschrift 2 2 8 4 2" xfId="45562"/>
    <cellStyle name="Überschrift 2 2 8 5" xfId="45563"/>
    <cellStyle name="Überschrift 2 2 8 5 2" xfId="45564"/>
    <cellStyle name="Überschrift 2 2 8 6" xfId="45565"/>
    <cellStyle name="Überschrift 2 2 8 6 2" xfId="45566"/>
    <cellStyle name="Überschrift 2 2 8 7" xfId="45567"/>
    <cellStyle name="Überschrift 2 2 8 7 2" xfId="45568"/>
    <cellStyle name="Überschrift 2 2 8 8" xfId="45569"/>
    <cellStyle name="Überschrift 2 2 8 8 2" xfId="45570"/>
    <cellStyle name="Überschrift 2 2 8 9" xfId="45571"/>
    <cellStyle name="Überschrift 2 2 8 9 2" xfId="45572"/>
    <cellStyle name="Überschrift 2 2 9" xfId="45573"/>
    <cellStyle name="Überschrift 2 2 9 10" xfId="45574"/>
    <cellStyle name="Überschrift 2 2 9 10 2" xfId="45575"/>
    <cellStyle name="Überschrift 2 2 9 11" xfId="45576"/>
    <cellStyle name="Überschrift 2 2 9 11 2" xfId="45577"/>
    <cellStyle name="Überschrift 2 2 9 12" xfId="45578"/>
    <cellStyle name="Überschrift 2 2 9 12 2" xfId="45579"/>
    <cellStyle name="Überschrift 2 2 9 13" xfId="45580"/>
    <cellStyle name="Überschrift 2 2 9 13 2" xfId="45581"/>
    <cellStyle name="Überschrift 2 2 9 14" xfId="45582"/>
    <cellStyle name="Überschrift 2 2 9 14 2" xfId="45583"/>
    <cellStyle name="Überschrift 2 2 9 15" xfId="45584"/>
    <cellStyle name="Überschrift 2 2 9 15 2" xfId="45585"/>
    <cellStyle name="Überschrift 2 2 9 16" xfId="45586"/>
    <cellStyle name="Überschrift 2 2 9 16 2" xfId="45587"/>
    <cellStyle name="Überschrift 2 2 9 17" xfId="45588"/>
    <cellStyle name="Überschrift 2 2 9 17 2" xfId="45589"/>
    <cellStyle name="Überschrift 2 2 9 18" xfId="45590"/>
    <cellStyle name="Überschrift 2 2 9 18 2" xfId="45591"/>
    <cellStyle name="Überschrift 2 2 9 19" xfId="45592"/>
    <cellStyle name="Überschrift 2 2 9 19 2" xfId="45593"/>
    <cellStyle name="Überschrift 2 2 9 2" xfId="45594"/>
    <cellStyle name="Überschrift 2 2 9 2 2" xfId="45595"/>
    <cellStyle name="Überschrift 2 2 9 2 2 2" xfId="45596"/>
    <cellStyle name="Überschrift 2 2 9 2 3" xfId="45597"/>
    <cellStyle name="Überschrift 2 2 9 2 3 2" xfId="45598"/>
    <cellStyle name="Überschrift 2 2 9 2 4" xfId="45599"/>
    <cellStyle name="Überschrift 2 2 9 2 4 2" xfId="45600"/>
    <cellStyle name="Überschrift 2 2 9 2 5" xfId="45601"/>
    <cellStyle name="Überschrift 2 2 9 2 5 2" xfId="45602"/>
    <cellStyle name="Überschrift 2 2 9 2 6" xfId="45603"/>
    <cellStyle name="Überschrift 2 2 9 2 6 2" xfId="45604"/>
    <cellStyle name="Überschrift 2 2 9 2 7" xfId="45605"/>
    <cellStyle name="Überschrift 2 2 9 20" xfId="45606"/>
    <cellStyle name="Überschrift 2 2 9 20 2" xfId="45607"/>
    <cellStyle name="Überschrift 2 2 9 21" xfId="45608"/>
    <cellStyle name="Überschrift 2 2 9 21 2" xfId="45609"/>
    <cellStyle name="Überschrift 2 2 9 22" xfId="45610"/>
    <cellStyle name="Überschrift 2 2 9 22 2" xfId="45611"/>
    <cellStyle name="Überschrift 2 2 9 23" xfId="45612"/>
    <cellStyle name="Überschrift 2 2 9 23 2" xfId="45613"/>
    <cellStyle name="Überschrift 2 2 9 24" xfId="45614"/>
    <cellStyle name="Überschrift 2 2 9 24 2" xfId="45615"/>
    <cellStyle name="Überschrift 2 2 9 25" xfId="45616"/>
    <cellStyle name="Überschrift 2 2 9 25 2" xfId="45617"/>
    <cellStyle name="Überschrift 2 2 9 26" xfId="45618"/>
    <cellStyle name="Überschrift 2 2 9 26 2" xfId="45619"/>
    <cellStyle name="Überschrift 2 2 9 27" xfId="45620"/>
    <cellStyle name="Überschrift 2 2 9 27 2" xfId="45621"/>
    <cellStyle name="Überschrift 2 2 9 28" xfId="45622"/>
    <cellStyle name="Überschrift 2 2 9 28 2" xfId="45623"/>
    <cellStyle name="Überschrift 2 2 9 29" xfId="45624"/>
    <cellStyle name="Überschrift 2 2 9 29 2" xfId="45625"/>
    <cellStyle name="Überschrift 2 2 9 3" xfId="45626"/>
    <cellStyle name="Überschrift 2 2 9 3 2" xfId="45627"/>
    <cellStyle name="Überschrift 2 2 9 3 2 2" xfId="45628"/>
    <cellStyle name="Überschrift 2 2 9 3 3" xfId="45629"/>
    <cellStyle name="Überschrift 2 2 9 3 3 2" xfId="45630"/>
    <cellStyle name="Überschrift 2 2 9 3 4" xfId="45631"/>
    <cellStyle name="Überschrift 2 2 9 3 4 2" xfId="45632"/>
    <cellStyle name="Überschrift 2 2 9 3 5" xfId="45633"/>
    <cellStyle name="Überschrift 2 2 9 3 5 2" xfId="45634"/>
    <cellStyle name="Überschrift 2 2 9 3 6" xfId="45635"/>
    <cellStyle name="Überschrift 2 2 9 3 6 2" xfId="45636"/>
    <cellStyle name="Überschrift 2 2 9 3 7" xfId="45637"/>
    <cellStyle name="Überschrift 2 2 9 30" xfId="45638"/>
    <cellStyle name="Überschrift 2 2 9 30 2" xfId="45639"/>
    <cellStyle name="Überschrift 2 2 9 31" xfId="45640"/>
    <cellStyle name="Überschrift 2 2 9 31 2" xfId="45641"/>
    <cellStyle name="Überschrift 2 2 9 32" xfId="45642"/>
    <cellStyle name="Überschrift 2 2 9 32 2" xfId="45643"/>
    <cellStyle name="Überschrift 2 2 9 33" xfId="45644"/>
    <cellStyle name="Überschrift 2 2 9 34" xfId="45645"/>
    <cellStyle name="Überschrift 2 2 9 35" xfId="45646"/>
    <cellStyle name="Überschrift 2 2 9 36" xfId="45647"/>
    <cellStyle name="Überschrift 2 2 9 37" xfId="45648"/>
    <cellStyle name="Überschrift 2 2 9 4" xfId="45649"/>
    <cellStyle name="Überschrift 2 2 9 4 2" xfId="45650"/>
    <cellStyle name="Überschrift 2 2 9 5" xfId="45651"/>
    <cellStyle name="Überschrift 2 2 9 5 2" xfId="45652"/>
    <cellStyle name="Überschrift 2 2 9 6" xfId="45653"/>
    <cellStyle name="Überschrift 2 2 9 6 2" xfId="45654"/>
    <cellStyle name="Überschrift 2 2 9 7" xfId="45655"/>
    <cellStyle name="Überschrift 2 2 9 7 2" xfId="45656"/>
    <cellStyle name="Überschrift 2 2 9 8" xfId="45657"/>
    <cellStyle name="Überschrift 2 2 9 8 2" xfId="45658"/>
    <cellStyle name="Überschrift 2 2 9 9" xfId="45659"/>
    <cellStyle name="Überschrift 2 2 9 9 2" xfId="45660"/>
    <cellStyle name="Überschrift 2 3" xfId="2668"/>
    <cellStyle name="Überschrift 2 3 10" xfId="45662"/>
    <cellStyle name="Überschrift 2 3 10 10" xfId="45663"/>
    <cellStyle name="Überschrift 2 3 10 10 2" xfId="45664"/>
    <cellStyle name="Überschrift 2 3 10 11" xfId="45665"/>
    <cellStyle name="Überschrift 2 3 10 11 2" xfId="45666"/>
    <cellStyle name="Überschrift 2 3 10 12" xfId="45667"/>
    <cellStyle name="Überschrift 2 3 10 12 2" xfId="45668"/>
    <cellStyle name="Überschrift 2 3 10 13" xfId="45669"/>
    <cellStyle name="Überschrift 2 3 10 13 2" xfId="45670"/>
    <cellStyle name="Überschrift 2 3 10 14" xfId="45671"/>
    <cellStyle name="Überschrift 2 3 10 14 2" xfId="45672"/>
    <cellStyle name="Überschrift 2 3 10 15" xfId="45673"/>
    <cellStyle name="Überschrift 2 3 10 15 2" xfId="45674"/>
    <cellStyle name="Überschrift 2 3 10 16" xfId="45675"/>
    <cellStyle name="Überschrift 2 3 10 16 2" xfId="45676"/>
    <cellStyle name="Überschrift 2 3 10 17" xfId="45677"/>
    <cellStyle name="Überschrift 2 3 10 17 2" xfId="45678"/>
    <cellStyle name="Überschrift 2 3 10 18" xfId="45679"/>
    <cellStyle name="Überschrift 2 3 10 18 2" xfId="45680"/>
    <cellStyle name="Überschrift 2 3 10 19" xfId="45681"/>
    <cellStyle name="Überschrift 2 3 10 19 2" xfId="45682"/>
    <cellStyle name="Überschrift 2 3 10 2" xfId="45683"/>
    <cellStyle name="Überschrift 2 3 10 2 2" xfId="45684"/>
    <cellStyle name="Überschrift 2 3 10 2 2 2" xfId="45685"/>
    <cellStyle name="Überschrift 2 3 10 2 3" xfId="45686"/>
    <cellStyle name="Überschrift 2 3 10 2 3 2" xfId="45687"/>
    <cellStyle name="Überschrift 2 3 10 2 4" xfId="45688"/>
    <cellStyle name="Überschrift 2 3 10 2 4 2" xfId="45689"/>
    <cellStyle name="Überschrift 2 3 10 2 5" xfId="45690"/>
    <cellStyle name="Überschrift 2 3 10 2 5 2" xfId="45691"/>
    <cellStyle name="Überschrift 2 3 10 2 6" xfId="45692"/>
    <cellStyle name="Überschrift 2 3 10 2 6 2" xfId="45693"/>
    <cellStyle name="Überschrift 2 3 10 2 7" xfId="45694"/>
    <cellStyle name="Überschrift 2 3 10 20" xfId="45695"/>
    <cellStyle name="Überschrift 2 3 10 20 2" xfId="45696"/>
    <cellStyle name="Überschrift 2 3 10 21" xfId="45697"/>
    <cellStyle name="Überschrift 2 3 10 21 2" xfId="45698"/>
    <cellStyle name="Überschrift 2 3 10 22" xfId="45699"/>
    <cellStyle name="Überschrift 2 3 10 22 2" xfId="45700"/>
    <cellStyle name="Überschrift 2 3 10 23" xfId="45701"/>
    <cellStyle name="Überschrift 2 3 10 23 2" xfId="45702"/>
    <cellStyle name="Überschrift 2 3 10 24" xfId="45703"/>
    <cellStyle name="Überschrift 2 3 10 24 2" xfId="45704"/>
    <cellStyle name="Überschrift 2 3 10 25" xfId="45705"/>
    <cellStyle name="Überschrift 2 3 10 25 2" xfId="45706"/>
    <cellStyle name="Überschrift 2 3 10 26" xfId="45707"/>
    <cellStyle name="Überschrift 2 3 10 26 2" xfId="45708"/>
    <cellStyle name="Überschrift 2 3 10 27" xfId="45709"/>
    <cellStyle name="Überschrift 2 3 10 27 2" xfId="45710"/>
    <cellStyle name="Überschrift 2 3 10 28" xfId="45711"/>
    <cellStyle name="Überschrift 2 3 10 28 2" xfId="45712"/>
    <cellStyle name="Überschrift 2 3 10 29" xfId="45713"/>
    <cellStyle name="Überschrift 2 3 10 29 2" xfId="45714"/>
    <cellStyle name="Überschrift 2 3 10 3" xfId="45715"/>
    <cellStyle name="Überschrift 2 3 10 3 2" xfId="45716"/>
    <cellStyle name="Überschrift 2 3 10 3 2 2" xfId="45717"/>
    <cellStyle name="Überschrift 2 3 10 3 3" xfId="45718"/>
    <cellStyle name="Überschrift 2 3 10 3 3 2" xfId="45719"/>
    <cellStyle name="Überschrift 2 3 10 3 4" xfId="45720"/>
    <cellStyle name="Überschrift 2 3 10 3 4 2" xfId="45721"/>
    <cellStyle name="Überschrift 2 3 10 3 5" xfId="45722"/>
    <cellStyle name="Überschrift 2 3 10 3 5 2" xfId="45723"/>
    <cellStyle name="Überschrift 2 3 10 3 6" xfId="45724"/>
    <cellStyle name="Überschrift 2 3 10 3 6 2" xfId="45725"/>
    <cellStyle name="Überschrift 2 3 10 3 7" xfId="45726"/>
    <cellStyle name="Überschrift 2 3 10 30" xfId="45727"/>
    <cellStyle name="Überschrift 2 3 10 30 2" xfId="45728"/>
    <cellStyle name="Überschrift 2 3 10 31" xfId="45729"/>
    <cellStyle name="Überschrift 2 3 10 31 2" xfId="45730"/>
    <cellStyle name="Überschrift 2 3 10 32" xfId="45731"/>
    <cellStyle name="Überschrift 2 3 10 32 2" xfId="45732"/>
    <cellStyle name="Überschrift 2 3 10 33" xfId="45733"/>
    <cellStyle name="Überschrift 2 3 10 34" xfId="45734"/>
    <cellStyle name="Überschrift 2 3 10 35" xfId="45735"/>
    <cellStyle name="Überschrift 2 3 10 36" xfId="45736"/>
    <cellStyle name="Überschrift 2 3 10 37" xfId="45737"/>
    <cellStyle name="Überschrift 2 3 10 4" xfId="45738"/>
    <cellStyle name="Überschrift 2 3 10 4 2" xfId="45739"/>
    <cellStyle name="Überschrift 2 3 10 5" xfId="45740"/>
    <cellStyle name="Überschrift 2 3 10 5 2" xfId="45741"/>
    <cellStyle name="Überschrift 2 3 10 6" xfId="45742"/>
    <cellStyle name="Überschrift 2 3 10 6 2" xfId="45743"/>
    <cellStyle name="Überschrift 2 3 10 7" xfId="45744"/>
    <cellStyle name="Überschrift 2 3 10 7 2" xfId="45745"/>
    <cellStyle name="Überschrift 2 3 10 8" xfId="45746"/>
    <cellStyle name="Überschrift 2 3 10 8 2" xfId="45747"/>
    <cellStyle name="Überschrift 2 3 10 9" xfId="45748"/>
    <cellStyle name="Überschrift 2 3 10 9 2" xfId="45749"/>
    <cellStyle name="Überschrift 2 3 11" xfId="45750"/>
    <cellStyle name="Überschrift 2 3 11 10" xfId="45751"/>
    <cellStyle name="Überschrift 2 3 11 10 2" xfId="45752"/>
    <cellStyle name="Überschrift 2 3 11 11" xfId="45753"/>
    <cellStyle name="Überschrift 2 3 11 11 2" xfId="45754"/>
    <cellStyle name="Überschrift 2 3 11 12" xfId="45755"/>
    <cellStyle name="Überschrift 2 3 11 12 2" xfId="45756"/>
    <cellStyle name="Überschrift 2 3 11 13" xfId="45757"/>
    <cellStyle name="Überschrift 2 3 11 13 2" xfId="45758"/>
    <cellStyle name="Überschrift 2 3 11 14" xfId="45759"/>
    <cellStyle name="Überschrift 2 3 11 14 2" xfId="45760"/>
    <cellStyle name="Überschrift 2 3 11 15" xfId="45761"/>
    <cellStyle name="Überschrift 2 3 11 15 2" xfId="45762"/>
    <cellStyle name="Überschrift 2 3 11 16" xfId="45763"/>
    <cellStyle name="Überschrift 2 3 11 16 2" xfId="45764"/>
    <cellStyle name="Überschrift 2 3 11 17" xfId="45765"/>
    <cellStyle name="Überschrift 2 3 11 17 2" xfId="45766"/>
    <cellStyle name="Überschrift 2 3 11 18" xfId="45767"/>
    <cellStyle name="Überschrift 2 3 11 18 2" xfId="45768"/>
    <cellStyle name="Überschrift 2 3 11 19" xfId="45769"/>
    <cellStyle name="Überschrift 2 3 11 19 2" xfId="45770"/>
    <cellStyle name="Überschrift 2 3 11 2" xfId="45771"/>
    <cellStyle name="Überschrift 2 3 11 2 2" xfId="45772"/>
    <cellStyle name="Überschrift 2 3 11 2 2 2" xfId="45773"/>
    <cellStyle name="Überschrift 2 3 11 2 3" xfId="45774"/>
    <cellStyle name="Überschrift 2 3 11 2 3 2" xfId="45775"/>
    <cellStyle name="Überschrift 2 3 11 2 4" xfId="45776"/>
    <cellStyle name="Überschrift 2 3 11 2 4 2" xfId="45777"/>
    <cellStyle name="Überschrift 2 3 11 2 5" xfId="45778"/>
    <cellStyle name="Überschrift 2 3 11 2 5 2" xfId="45779"/>
    <cellStyle name="Überschrift 2 3 11 2 6" xfId="45780"/>
    <cellStyle name="Überschrift 2 3 11 2 6 2" xfId="45781"/>
    <cellStyle name="Überschrift 2 3 11 2 7" xfId="45782"/>
    <cellStyle name="Überschrift 2 3 11 20" xfId="45783"/>
    <cellStyle name="Überschrift 2 3 11 20 2" xfId="45784"/>
    <cellStyle name="Überschrift 2 3 11 21" xfId="45785"/>
    <cellStyle name="Überschrift 2 3 11 21 2" xfId="45786"/>
    <cellStyle name="Überschrift 2 3 11 22" xfId="45787"/>
    <cellStyle name="Überschrift 2 3 11 22 2" xfId="45788"/>
    <cellStyle name="Überschrift 2 3 11 23" xfId="45789"/>
    <cellStyle name="Überschrift 2 3 11 23 2" xfId="45790"/>
    <cellStyle name="Überschrift 2 3 11 24" xfId="45791"/>
    <cellStyle name="Überschrift 2 3 11 24 2" xfId="45792"/>
    <cellStyle name="Überschrift 2 3 11 25" xfId="45793"/>
    <cellStyle name="Überschrift 2 3 11 25 2" xfId="45794"/>
    <cellStyle name="Überschrift 2 3 11 26" xfId="45795"/>
    <cellStyle name="Überschrift 2 3 11 26 2" xfId="45796"/>
    <cellStyle name="Überschrift 2 3 11 27" xfId="45797"/>
    <cellStyle name="Überschrift 2 3 11 27 2" xfId="45798"/>
    <cellStyle name="Überschrift 2 3 11 28" xfId="45799"/>
    <cellStyle name="Überschrift 2 3 11 28 2" xfId="45800"/>
    <cellStyle name="Überschrift 2 3 11 29" xfId="45801"/>
    <cellStyle name="Überschrift 2 3 11 29 2" xfId="45802"/>
    <cellStyle name="Überschrift 2 3 11 3" xfId="45803"/>
    <cellStyle name="Überschrift 2 3 11 3 2" xfId="45804"/>
    <cellStyle name="Überschrift 2 3 11 3 2 2" xfId="45805"/>
    <cellStyle name="Überschrift 2 3 11 3 3" xfId="45806"/>
    <cellStyle name="Überschrift 2 3 11 3 3 2" xfId="45807"/>
    <cellStyle name="Überschrift 2 3 11 3 4" xfId="45808"/>
    <cellStyle name="Überschrift 2 3 11 3 4 2" xfId="45809"/>
    <cellStyle name="Überschrift 2 3 11 3 5" xfId="45810"/>
    <cellStyle name="Überschrift 2 3 11 3 5 2" xfId="45811"/>
    <cellStyle name="Überschrift 2 3 11 3 6" xfId="45812"/>
    <cellStyle name="Überschrift 2 3 11 3 6 2" xfId="45813"/>
    <cellStyle name="Überschrift 2 3 11 3 7" xfId="45814"/>
    <cellStyle name="Überschrift 2 3 11 30" xfId="45815"/>
    <cellStyle name="Überschrift 2 3 11 30 2" xfId="45816"/>
    <cellStyle name="Überschrift 2 3 11 31" xfId="45817"/>
    <cellStyle name="Überschrift 2 3 11 31 2" xfId="45818"/>
    <cellStyle name="Überschrift 2 3 11 32" xfId="45819"/>
    <cellStyle name="Überschrift 2 3 11 32 2" xfId="45820"/>
    <cellStyle name="Überschrift 2 3 11 33" xfId="45821"/>
    <cellStyle name="Überschrift 2 3 11 34" xfId="45822"/>
    <cellStyle name="Überschrift 2 3 11 35" xfId="45823"/>
    <cellStyle name="Überschrift 2 3 11 36" xfId="45824"/>
    <cellStyle name="Überschrift 2 3 11 37" xfId="45825"/>
    <cellStyle name="Überschrift 2 3 11 4" xfId="45826"/>
    <cellStyle name="Überschrift 2 3 11 4 2" xfId="45827"/>
    <cellStyle name="Überschrift 2 3 11 5" xfId="45828"/>
    <cellStyle name="Überschrift 2 3 11 5 2" xfId="45829"/>
    <cellStyle name="Überschrift 2 3 11 6" xfId="45830"/>
    <cellStyle name="Überschrift 2 3 11 6 2" xfId="45831"/>
    <cellStyle name="Überschrift 2 3 11 7" xfId="45832"/>
    <cellStyle name="Überschrift 2 3 11 7 2" xfId="45833"/>
    <cellStyle name="Überschrift 2 3 11 8" xfId="45834"/>
    <cellStyle name="Überschrift 2 3 11 8 2" xfId="45835"/>
    <cellStyle name="Überschrift 2 3 11 9" xfId="45836"/>
    <cellStyle name="Überschrift 2 3 11 9 2" xfId="45837"/>
    <cellStyle name="Überschrift 2 3 12" xfId="45838"/>
    <cellStyle name="Überschrift 2 3 12 2" xfId="45839"/>
    <cellStyle name="Überschrift 2 3 12 2 2" xfId="45840"/>
    <cellStyle name="Überschrift 2 3 12 3" xfId="45841"/>
    <cellStyle name="Überschrift 2 3 12 3 2" xfId="45842"/>
    <cellStyle name="Überschrift 2 3 12 4" xfId="45843"/>
    <cellStyle name="Überschrift 2 3 12 4 2" xfId="45844"/>
    <cellStyle name="Überschrift 2 3 12 5" xfId="45845"/>
    <cellStyle name="Überschrift 2 3 12 5 2" xfId="45846"/>
    <cellStyle name="Überschrift 2 3 12 6" xfId="45847"/>
    <cellStyle name="Überschrift 2 3 12 6 2" xfId="45848"/>
    <cellStyle name="Überschrift 2 3 12 7" xfId="45849"/>
    <cellStyle name="Überschrift 2 3 12 7 2" xfId="45850"/>
    <cellStyle name="Überschrift 2 3 12 8" xfId="45851"/>
    <cellStyle name="Überschrift 2 3 13" xfId="45852"/>
    <cellStyle name="Überschrift 2 3 13 2" xfId="45853"/>
    <cellStyle name="Überschrift 2 3 13 2 2" xfId="45854"/>
    <cellStyle name="Überschrift 2 3 13 3" xfId="45855"/>
    <cellStyle name="Überschrift 2 3 13 3 2" xfId="45856"/>
    <cellStyle name="Überschrift 2 3 13 4" xfId="45857"/>
    <cellStyle name="Überschrift 2 3 13 4 2" xfId="45858"/>
    <cellStyle name="Überschrift 2 3 13 5" xfId="45859"/>
    <cellStyle name="Überschrift 2 3 13 5 2" xfId="45860"/>
    <cellStyle name="Überschrift 2 3 13 6" xfId="45861"/>
    <cellStyle name="Überschrift 2 3 13 6 2" xfId="45862"/>
    <cellStyle name="Überschrift 2 3 13 7" xfId="45863"/>
    <cellStyle name="Überschrift 2 3 14" xfId="45864"/>
    <cellStyle name="Überschrift 2 3 14 2" xfId="45865"/>
    <cellStyle name="Überschrift 2 3 15" xfId="45866"/>
    <cellStyle name="Überschrift 2 3 15 2" xfId="45867"/>
    <cellStyle name="Überschrift 2 3 16" xfId="45868"/>
    <cellStyle name="Überschrift 2 3 16 2" xfId="45869"/>
    <cellStyle name="Überschrift 2 3 17" xfId="45870"/>
    <cellStyle name="Überschrift 2 3 17 2" xfId="45871"/>
    <cellStyle name="Überschrift 2 3 18" xfId="45872"/>
    <cellStyle name="Überschrift 2 3 18 2" xfId="45873"/>
    <cellStyle name="Überschrift 2 3 19" xfId="45874"/>
    <cellStyle name="Überschrift 2 3 19 2" xfId="45875"/>
    <cellStyle name="Überschrift 2 3 2" xfId="45876"/>
    <cellStyle name="Überschrift 2 3 2 10" xfId="45877"/>
    <cellStyle name="Überschrift 2 3 2 10 2" xfId="45878"/>
    <cellStyle name="Überschrift 2 3 2 11" xfId="45879"/>
    <cellStyle name="Überschrift 2 3 2 11 2" xfId="45880"/>
    <cellStyle name="Überschrift 2 3 2 12" xfId="45881"/>
    <cellStyle name="Überschrift 2 3 2 12 2" xfId="45882"/>
    <cellStyle name="Überschrift 2 3 2 13" xfId="45883"/>
    <cellStyle name="Überschrift 2 3 2 13 2" xfId="45884"/>
    <cellStyle name="Überschrift 2 3 2 14" xfId="45885"/>
    <cellStyle name="Überschrift 2 3 2 14 2" xfId="45886"/>
    <cellStyle name="Überschrift 2 3 2 15" xfId="45887"/>
    <cellStyle name="Überschrift 2 3 2 15 2" xfId="45888"/>
    <cellStyle name="Überschrift 2 3 2 16" xfId="45889"/>
    <cellStyle name="Überschrift 2 3 2 16 2" xfId="45890"/>
    <cellStyle name="Überschrift 2 3 2 17" xfId="45891"/>
    <cellStyle name="Überschrift 2 3 2 17 2" xfId="45892"/>
    <cellStyle name="Überschrift 2 3 2 18" xfId="45893"/>
    <cellStyle name="Überschrift 2 3 2 18 2" xfId="45894"/>
    <cellStyle name="Überschrift 2 3 2 19" xfId="45895"/>
    <cellStyle name="Überschrift 2 3 2 19 2" xfId="45896"/>
    <cellStyle name="Überschrift 2 3 2 2" xfId="45897"/>
    <cellStyle name="Überschrift 2 3 2 2 2" xfId="45898"/>
    <cellStyle name="Überschrift 2 3 2 2 2 2" xfId="45899"/>
    <cellStyle name="Überschrift 2 3 2 2 3" xfId="45900"/>
    <cellStyle name="Überschrift 2 3 2 2 3 2" xfId="45901"/>
    <cellStyle name="Überschrift 2 3 2 2 4" xfId="45902"/>
    <cellStyle name="Überschrift 2 3 2 2 4 2" xfId="45903"/>
    <cellStyle name="Überschrift 2 3 2 2 5" xfId="45904"/>
    <cellStyle name="Überschrift 2 3 2 2 5 2" xfId="45905"/>
    <cellStyle name="Überschrift 2 3 2 2 6" xfId="45906"/>
    <cellStyle name="Überschrift 2 3 2 2 6 2" xfId="45907"/>
    <cellStyle name="Überschrift 2 3 2 2 7" xfId="45908"/>
    <cellStyle name="Überschrift 2 3 2 2 7 2" xfId="45909"/>
    <cellStyle name="Überschrift 2 3 2 2 8" xfId="45910"/>
    <cellStyle name="Überschrift 2 3 2 20" xfId="45911"/>
    <cellStyle name="Überschrift 2 3 2 20 2" xfId="45912"/>
    <cellStyle name="Überschrift 2 3 2 21" xfId="45913"/>
    <cellStyle name="Überschrift 2 3 2 21 2" xfId="45914"/>
    <cellStyle name="Überschrift 2 3 2 22" xfId="45915"/>
    <cellStyle name="Überschrift 2 3 2 22 2" xfId="45916"/>
    <cellStyle name="Überschrift 2 3 2 23" xfId="45917"/>
    <cellStyle name="Überschrift 2 3 2 23 2" xfId="45918"/>
    <cellStyle name="Überschrift 2 3 2 24" xfId="45919"/>
    <cellStyle name="Überschrift 2 3 2 24 2" xfId="45920"/>
    <cellStyle name="Überschrift 2 3 2 25" xfId="45921"/>
    <cellStyle name="Überschrift 2 3 2 25 2" xfId="45922"/>
    <cellStyle name="Überschrift 2 3 2 26" xfId="45923"/>
    <cellStyle name="Überschrift 2 3 2 26 2" xfId="45924"/>
    <cellStyle name="Überschrift 2 3 2 27" xfId="45925"/>
    <cellStyle name="Überschrift 2 3 2 27 2" xfId="45926"/>
    <cellStyle name="Überschrift 2 3 2 28" xfId="45927"/>
    <cellStyle name="Überschrift 2 3 2 28 2" xfId="45928"/>
    <cellStyle name="Überschrift 2 3 2 29" xfId="45929"/>
    <cellStyle name="Überschrift 2 3 2 29 2" xfId="45930"/>
    <cellStyle name="Überschrift 2 3 2 3" xfId="45931"/>
    <cellStyle name="Überschrift 2 3 2 3 2" xfId="45932"/>
    <cellStyle name="Überschrift 2 3 2 3 2 2" xfId="45933"/>
    <cellStyle name="Überschrift 2 3 2 3 3" xfId="45934"/>
    <cellStyle name="Überschrift 2 3 2 3 3 2" xfId="45935"/>
    <cellStyle name="Überschrift 2 3 2 3 4" xfId="45936"/>
    <cellStyle name="Überschrift 2 3 2 3 4 2" xfId="45937"/>
    <cellStyle name="Überschrift 2 3 2 3 5" xfId="45938"/>
    <cellStyle name="Überschrift 2 3 2 3 5 2" xfId="45939"/>
    <cellStyle name="Überschrift 2 3 2 3 6" xfId="45940"/>
    <cellStyle name="Überschrift 2 3 2 3 6 2" xfId="45941"/>
    <cellStyle name="Überschrift 2 3 2 3 7" xfId="45942"/>
    <cellStyle name="Überschrift 2 3 2 30" xfId="45943"/>
    <cellStyle name="Überschrift 2 3 2 30 2" xfId="45944"/>
    <cellStyle name="Überschrift 2 3 2 31" xfId="45945"/>
    <cellStyle name="Überschrift 2 3 2 31 2" xfId="45946"/>
    <cellStyle name="Überschrift 2 3 2 32" xfId="45947"/>
    <cellStyle name="Überschrift 2 3 2 32 2" xfId="45948"/>
    <cellStyle name="Überschrift 2 3 2 33" xfId="45949"/>
    <cellStyle name="Überschrift 2 3 2 33 2" xfId="45950"/>
    <cellStyle name="Überschrift 2 3 2 34" xfId="45951"/>
    <cellStyle name="Überschrift 2 3 2 35" xfId="45952"/>
    <cellStyle name="Überschrift 2 3 2 36" xfId="45953"/>
    <cellStyle name="Überschrift 2 3 2 37" xfId="45954"/>
    <cellStyle name="Überschrift 2 3 2 38" xfId="45955"/>
    <cellStyle name="Überschrift 2 3 2 4" xfId="45956"/>
    <cellStyle name="Überschrift 2 3 2 4 2" xfId="45957"/>
    <cellStyle name="Überschrift 2 3 2 4 2 2" xfId="45958"/>
    <cellStyle name="Überschrift 2 3 2 4 3" xfId="45959"/>
    <cellStyle name="Überschrift 2 3 2 4 3 2" xfId="45960"/>
    <cellStyle name="Überschrift 2 3 2 4 4" xfId="45961"/>
    <cellStyle name="Überschrift 2 3 2 4 4 2" xfId="45962"/>
    <cellStyle name="Überschrift 2 3 2 4 5" xfId="45963"/>
    <cellStyle name="Überschrift 2 3 2 4 5 2" xfId="45964"/>
    <cellStyle name="Überschrift 2 3 2 4 6" xfId="45965"/>
    <cellStyle name="Überschrift 2 3 2 4 6 2" xfId="45966"/>
    <cellStyle name="Überschrift 2 3 2 4 7" xfId="45967"/>
    <cellStyle name="Überschrift 2 3 2 5" xfId="45968"/>
    <cellStyle name="Überschrift 2 3 2 5 2" xfId="45969"/>
    <cellStyle name="Überschrift 2 3 2 6" xfId="45970"/>
    <cellStyle name="Überschrift 2 3 2 6 2" xfId="45971"/>
    <cellStyle name="Überschrift 2 3 2 7" xfId="45972"/>
    <cellStyle name="Überschrift 2 3 2 7 2" xfId="45973"/>
    <cellStyle name="Überschrift 2 3 2 8" xfId="45974"/>
    <cellStyle name="Überschrift 2 3 2 8 2" xfId="45975"/>
    <cellStyle name="Überschrift 2 3 2 9" xfId="45976"/>
    <cellStyle name="Überschrift 2 3 2 9 2" xfId="45977"/>
    <cellStyle name="Überschrift 2 3 20" xfId="45978"/>
    <cellStyle name="Überschrift 2 3 20 2" xfId="45979"/>
    <cellStyle name="Überschrift 2 3 21" xfId="45980"/>
    <cellStyle name="Überschrift 2 3 21 2" xfId="45981"/>
    <cellStyle name="Überschrift 2 3 22" xfId="45982"/>
    <cellStyle name="Überschrift 2 3 22 2" xfId="45983"/>
    <cellStyle name="Überschrift 2 3 23" xfId="45984"/>
    <cellStyle name="Überschrift 2 3 23 2" xfId="45985"/>
    <cellStyle name="Überschrift 2 3 24" xfId="45986"/>
    <cellStyle name="Überschrift 2 3 24 2" xfId="45987"/>
    <cellStyle name="Überschrift 2 3 25" xfId="45988"/>
    <cellStyle name="Überschrift 2 3 25 2" xfId="45989"/>
    <cellStyle name="Überschrift 2 3 26" xfId="45990"/>
    <cellStyle name="Überschrift 2 3 26 2" xfId="45991"/>
    <cellStyle name="Überschrift 2 3 27" xfId="45992"/>
    <cellStyle name="Überschrift 2 3 27 2" xfId="45993"/>
    <cellStyle name="Überschrift 2 3 28" xfId="45994"/>
    <cellStyle name="Überschrift 2 3 28 2" xfId="45995"/>
    <cellStyle name="Überschrift 2 3 29" xfId="45996"/>
    <cellStyle name="Überschrift 2 3 29 2" xfId="45997"/>
    <cellStyle name="Überschrift 2 3 3" xfId="45998"/>
    <cellStyle name="Überschrift 2 3 3 10" xfId="45999"/>
    <cellStyle name="Überschrift 2 3 3 10 2" xfId="46000"/>
    <cellStyle name="Überschrift 2 3 3 11" xfId="46001"/>
    <cellStyle name="Überschrift 2 3 3 11 2" xfId="46002"/>
    <cellStyle name="Überschrift 2 3 3 12" xfId="46003"/>
    <cellStyle name="Überschrift 2 3 3 12 2" xfId="46004"/>
    <cellStyle name="Überschrift 2 3 3 13" xfId="46005"/>
    <cellStyle name="Überschrift 2 3 3 13 2" xfId="46006"/>
    <cellStyle name="Überschrift 2 3 3 14" xfId="46007"/>
    <cellStyle name="Überschrift 2 3 3 14 2" xfId="46008"/>
    <cellStyle name="Überschrift 2 3 3 15" xfId="46009"/>
    <cellStyle name="Überschrift 2 3 3 15 2" xfId="46010"/>
    <cellStyle name="Überschrift 2 3 3 16" xfId="46011"/>
    <cellStyle name="Überschrift 2 3 3 16 2" xfId="46012"/>
    <cellStyle name="Überschrift 2 3 3 17" xfId="46013"/>
    <cellStyle name="Überschrift 2 3 3 17 2" xfId="46014"/>
    <cellStyle name="Überschrift 2 3 3 18" xfId="46015"/>
    <cellStyle name="Überschrift 2 3 3 18 2" xfId="46016"/>
    <cellStyle name="Überschrift 2 3 3 19" xfId="46017"/>
    <cellStyle name="Überschrift 2 3 3 19 2" xfId="46018"/>
    <cellStyle name="Überschrift 2 3 3 2" xfId="46019"/>
    <cellStyle name="Überschrift 2 3 3 2 2" xfId="46020"/>
    <cellStyle name="Überschrift 2 3 3 2 2 2" xfId="46021"/>
    <cellStyle name="Überschrift 2 3 3 2 3" xfId="46022"/>
    <cellStyle name="Überschrift 2 3 3 2 3 2" xfId="46023"/>
    <cellStyle name="Überschrift 2 3 3 2 4" xfId="46024"/>
    <cellStyle name="Überschrift 2 3 3 2 4 2" xfId="46025"/>
    <cellStyle name="Überschrift 2 3 3 2 5" xfId="46026"/>
    <cellStyle name="Überschrift 2 3 3 2 5 2" xfId="46027"/>
    <cellStyle name="Überschrift 2 3 3 2 6" xfId="46028"/>
    <cellStyle name="Überschrift 2 3 3 2 6 2" xfId="46029"/>
    <cellStyle name="Überschrift 2 3 3 2 7" xfId="46030"/>
    <cellStyle name="Überschrift 2 3 3 2 7 2" xfId="46031"/>
    <cellStyle name="Überschrift 2 3 3 2 8" xfId="46032"/>
    <cellStyle name="Überschrift 2 3 3 20" xfId="46033"/>
    <cellStyle name="Überschrift 2 3 3 20 2" xfId="46034"/>
    <cellStyle name="Überschrift 2 3 3 21" xfId="46035"/>
    <cellStyle name="Überschrift 2 3 3 21 2" xfId="46036"/>
    <cellStyle name="Überschrift 2 3 3 22" xfId="46037"/>
    <cellStyle name="Überschrift 2 3 3 22 2" xfId="46038"/>
    <cellStyle name="Überschrift 2 3 3 23" xfId="46039"/>
    <cellStyle name="Überschrift 2 3 3 23 2" xfId="46040"/>
    <cellStyle name="Überschrift 2 3 3 24" xfId="46041"/>
    <cellStyle name="Überschrift 2 3 3 24 2" xfId="46042"/>
    <cellStyle name="Überschrift 2 3 3 25" xfId="46043"/>
    <cellStyle name="Überschrift 2 3 3 25 2" xfId="46044"/>
    <cellStyle name="Überschrift 2 3 3 26" xfId="46045"/>
    <cellStyle name="Überschrift 2 3 3 26 2" xfId="46046"/>
    <cellStyle name="Überschrift 2 3 3 27" xfId="46047"/>
    <cellStyle name="Überschrift 2 3 3 27 2" xfId="46048"/>
    <cellStyle name="Überschrift 2 3 3 28" xfId="46049"/>
    <cellStyle name="Überschrift 2 3 3 28 2" xfId="46050"/>
    <cellStyle name="Überschrift 2 3 3 29" xfId="46051"/>
    <cellStyle name="Überschrift 2 3 3 29 2" xfId="46052"/>
    <cellStyle name="Überschrift 2 3 3 3" xfId="46053"/>
    <cellStyle name="Überschrift 2 3 3 3 2" xfId="46054"/>
    <cellStyle name="Überschrift 2 3 3 3 2 2" xfId="46055"/>
    <cellStyle name="Überschrift 2 3 3 3 3" xfId="46056"/>
    <cellStyle name="Überschrift 2 3 3 3 3 2" xfId="46057"/>
    <cellStyle name="Überschrift 2 3 3 3 4" xfId="46058"/>
    <cellStyle name="Überschrift 2 3 3 3 4 2" xfId="46059"/>
    <cellStyle name="Überschrift 2 3 3 3 5" xfId="46060"/>
    <cellStyle name="Überschrift 2 3 3 3 5 2" xfId="46061"/>
    <cellStyle name="Überschrift 2 3 3 3 6" xfId="46062"/>
    <cellStyle name="Überschrift 2 3 3 3 6 2" xfId="46063"/>
    <cellStyle name="Überschrift 2 3 3 3 7" xfId="46064"/>
    <cellStyle name="Überschrift 2 3 3 30" xfId="46065"/>
    <cellStyle name="Überschrift 2 3 3 30 2" xfId="46066"/>
    <cellStyle name="Überschrift 2 3 3 31" xfId="46067"/>
    <cellStyle name="Überschrift 2 3 3 31 2" xfId="46068"/>
    <cellStyle name="Überschrift 2 3 3 32" xfId="46069"/>
    <cellStyle name="Überschrift 2 3 3 32 2" xfId="46070"/>
    <cellStyle name="Überschrift 2 3 3 33" xfId="46071"/>
    <cellStyle name="Überschrift 2 3 3 33 2" xfId="46072"/>
    <cellStyle name="Überschrift 2 3 3 34" xfId="46073"/>
    <cellStyle name="Überschrift 2 3 3 35" xfId="46074"/>
    <cellStyle name="Überschrift 2 3 3 36" xfId="46075"/>
    <cellStyle name="Überschrift 2 3 3 37" xfId="46076"/>
    <cellStyle name="Überschrift 2 3 3 38" xfId="46077"/>
    <cellStyle name="Überschrift 2 3 3 4" xfId="46078"/>
    <cellStyle name="Überschrift 2 3 3 4 2" xfId="46079"/>
    <cellStyle name="Überschrift 2 3 3 4 2 2" xfId="46080"/>
    <cellStyle name="Überschrift 2 3 3 4 3" xfId="46081"/>
    <cellStyle name="Überschrift 2 3 3 4 3 2" xfId="46082"/>
    <cellStyle name="Überschrift 2 3 3 4 4" xfId="46083"/>
    <cellStyle name="Überschrift 2 3 3 4 4 2" xfId="46084"/>
    <cellStyle name="Überschrift 2 3 3 4 5" xfId="46085"/>
    <cellStyle name="Überschrift 2 3 3 4 5 2" xfId="46086"/>
    <cellStyle name="Überschrift 2 3 3 4 6" xfId="46087"/>
    <cellStyle name="Überschrift 2 3 3 4 6 2" xfId="46088"/>
    <cellStyle name="Überschrift 2 3 3 4 7" xfId="46089"/>
    <cellStyle name="Überschrift 2 3 3 5" xfId="46090"/>
    <cellStyle name="Überschrift 2 3 3 5 2" xfId="46091"/>
    <cellStyle name="Überschrift 2 3 3 6" xfId="46092"/>
    <cellStyle name="Überschrift 2 3 3 6 2" xfId="46093"/>
    <cellStyle name="Überschrift 2 3 3 7" xfId="46094"/>
    <cellStyle name="Überschrift 2 3 3 7 2" xfId="46095"/>
    <cellStyle name="Überschrift 2 3 3 8" xfId="46096"/>
    <cellStyle name="Überschrift 2 3 3 8 2" xfId="46097"/>
    <cellStyle name="Überschrift 2 3 3 9" xfId="46098"/>
    <cellStyle name="Überschrift 2 3 3 9 2" xfId="46099"/>
    <cellStyle name="Überschrift 2 3 30" xfId="46100"/>
    <cellStyle name="Überschrift 2 3 30 2" xfId="46101"/>
    <cellStyle name="Überschrift 2 3 31" xfId="46102"/>
    <cellStyle name="Überschrift 2 3 31 2" xfId="46103"/>
    <cellStyle name="Überschrift 2 3 32" xfId="46104"/>
    <cellStyle name="Überschrift 2 3 32 2" xfId="46105"/>
    <cellStyle name="Überschrift 2 3 33" xfId="46106"/>
    <cellStyle name="Überschrift 2 3 33 2" xfId="46107"/>
    <cellStyle name="Überschrift 2 3 34" xfId="46108"/>
    <cellStyle name="Überschrift 2 3 34 2" xfId="46109"/>
    <cellStyle name="Überschrift 2 3 35" xfId="46110"/>
    <cellStyle name="Überschrift 2 3 35 2" xfId="46111"/>
    <cellStyle name="Überschrift 2 3 36" xfId="46112"/>
    <cellStyle name="Überschrift 2 3 36 2" xfId="46113"/>
    <cellStyle name="Überschrift 2 3 37" xfId="46114"/>
    <cellStyle name="Überschrift 2 3 37 2" xfId="46115"/>
    <cellStyle name="Überschrift 2 3 38" xfId="46116"/>
    <cellStyle name="Überschrift 2 3 39" xfId="46117"/>
    <cellStyle name="Überschrift 2 3 4" xfId="46118"/>
    <cellStyle name="Überschrift 2 3 4 10" xfId="46119"/>
    <cellStyle name="Überschrift 2 3 4 10 2" xfId="46120"/>
    <cellStyle name="Überschrift 2 3 4 11" xfId="46121"/>
    <cellStyle name="Überschrift 2 3 4 11 2" xfId="46122"/>
    <cellStyle name="Überschrift 2 3 4 12" xfId="46123"/>
    <cellStyle name="Überschrift 2 3 4 12 2" xfId="46124"/>
    <cellStyle name="Überschrift 2 3 4 13" xfId="46125"/>
    <cellStyle name="Überschrift 2 3 4 13 2" xfId="46126"/>
    <cellStyle name="Überschrift 2 3 4 14" xfId="46127"/>
    <cellStyle name="Überschrift 2 3 4 14 2" xfId="46128"/>
    <cellStyle name="Überschrift 2 3 4 15" xfId="46129"/>
    <cellStyle name="Überschrift 2 3 4 15 2" xfId="46130"/>
    <cellStyle name="Überschrift 2 3 4 16" xfId="46131"/>
    <cellStyle name="Überschrift 2 3 4 16 2" xfId="46132"/>
    <cellStyle name="Überschrift 2 3 4 17" xfId="46133"/>
    <cellStyle name="Überschrift 2 3 4 17 2" xfId="46134"/>
    <cellStyle name="Überschrift 2 3 4 18" xfId="46135"/>
    <cellStyle name="Überschrift 2 3 4 18 2" xfId="46136"/>
    <cellStyle name="Überschrift 2 3 4 19" xfId="46137"/>
    <cellStyle name="Überschrift 2 3 4 19 2" xfId="46138"/>
    <cellStyle name="Überschrift 2 3 4 2" xfId="46139"/>
    <cellStyle name="Überschrift 2 3 4 2 2" xfId="46140"/>
    <cellStyle name="Überschrift 2 3 4 2 2 2" xfId="46141"/>
    <cellStyle name="Überschrift 2 3 4 2 3" xfId="46142"/>
    <cellStyle name="Überschrift 2 3 4 2 3 2" xfId="46143"/>
    <cellStyle name="Überschrift 2 3 4 2 4" xfId="46144"/>
    <cellStyle name="Überschrift 2 3 4 2 4 2" xfId="46145"/>
    <cellStyle name="Überschrift 2 3 4 2 5" xfId="46146"/>
    <cellStyle name="Überschrift 2 3 4 2 5 2" xfId="46147"/>
    <cellStyle name="Überschrift 2 3 4 2 6" xfId="46148"/>
    <cellStyle name="Überschrift 2 3 4 2 6 2" xfId="46149"/>
    <cellStyle name="Überschrift 2 3 4 2 7" xfId="46150"/>
    <cellStyle name="Überschrift 2 3 4 2 7 2" xfId="46151"/>
    <cellStyle name="Überschrift 2 3 4 2 8" xfId="46152"/>
    <cellStyle name="Überschrift 2 3 4 20" xfId="46153"/>
    <cellStyle name="Überschrift 2 3 4 20 2" xfId="46154"/>
    <cellStyle name="Überschrift 2 3 4 21" xfId="46155"/>
    <cellStyle name="Überschrift 2 3 4 21 2" xfId="46156"/>
    <cellStyle name="Überschrift 2 3 4 22" xfId="46157"/>
    <cellStyle name="Überschrift 2 3 4 22 2" xfId="46158"/>
    <cellStyle name="Überschrift 2 3 4 23" xfId="46159"/>
    <cellStyle name="Überschrift 2 3 4 23 2" xfId="46160"/>
    <cellStyle name="Überschrift 2 3 4 24" xfId="46161"/>
    <cellStyle name="Überschrift 2 3 4 24 2" xfId="46162"/>
    <cellStyle name="Überschrift 2 3 4 25" xfId="46163"/>
    <cellStyle name="Überschrift 2 3 4 25 2" xfId="46164"/>
    <cellStyle name="Überschrift 2 3 4 26" xfId="46165"/>
    <cellStyle name="Überschrift 2 3 4 26 2" xfId="46166"/>
    <cellStyle name="Überschrift 2 3 4 27" xfId="46167"/>
    <cellStyle name="Überschrift 2 3 4 27 2" xfId="46168"/>
    <cellStyle name="Überschrift 2 3 4 28" xfId="46169"/>
    <cellStyle name="Überschrift 2 3 4 28 2" xfId="46170"/>
    <cellStyle name="Überschrift 2 3 4 29" xfId="46171"/>
    <cellStyle name="Überschrift 2 3 4 29 2" xfId="46172"/>
    <cellStyle name="Überschrift 2 3 4 3" xfId="46173"/>
    <cellStyle name="Überschrift 2 3 4 3 2" xfId="46174"/>
    <cellStyle name="Überschrift 2 3 4 3 2 2" xfId="46175"/>
    <cellStyle name="Überschrift 2 3 4 3 3" xfId="46176"/>
    <cellStyle name="Überschrift 2 3 4 3 3 2" xfId="46177"/>
    <cellStyle name="Überschrift 2 3 4 3 4" xfId="46178"/>
    <cellStyle name="Überschrift 2 3 4 3 4 2" xfId="46179"/>
    <cellStyle name="Überschrift 2 3 4 3 5" xfId="46180"/>
    <cellStyle name="Überschrift 2 3 4 3 5 2" xfId="46181"/>
    <cellStyle name="Überschrift 2 3 4 3 6" xfId="46182"/>
    <cellStyle name="Überschrift 2 3 4 3 6 2" xfId="46183"/>
    <cellStyle name="Überschrift 2 3 4 3 7" xfId="46184"/>
    <cellStyle name="Überschrift 2 3 4 30" xfId="46185"/>
    <cellStyle name="Überschrift 2 3 4 30 2" xfId="46186"/>
    <cellStyle name="Überschrift 2 3 4 31" xfId="46187"/>
    <cellStyle name="Überschrift 2 3 4 31 2" xfId="46188"/>
    <cellStyle name="Überschrift 2 3 4 32" xfId="46189"/>
    <cellStyle name="Überschrift 2 3 4 32 2" xfId="46190"/>
    <cellStyle name="Überschrift 2 3 4 33" xfId="46191"/>
    <cellStyle name="Überschrift 2 3 4 33 2" xfId="46192"/>
    <cellStyle name="Überschrift 2 3 4 34" xfId="46193"/>
    <cellStyle name="Überschrift 2 3 4 35" xfId="46194"/>
    <cellStyle name="Überschrift 2 3 4 36" xfId="46195"/>
    <cellStyle name="Überschrift 2 3 4 37" xfId="46196"/>
    <cellStyle name="Überschrift 2 3 4 38" xfId="46197"/>
    <cellStyle name="Überschrift 2 3 4 4" xfId="46198"/>
    <cellStyle name="Überschrift 2 3 4 4 2" xfId="46199"/>
    <cellStyle name="Überschrift 2 3 4 4 2 2" xfId="46200"/>
    <cellStyle name="Überschrift 2 3 4 4 3" xfId="46201"/>
    <cellStyle name="Überschrift 2 3 4 4 3 2" xfId="46202"/>
    <cellStyle name="Überschrift 2 3 4 4 4" xfId="46203"/>
    <cellStyle name="Überschrift 2 3 4 4 4 2" xfId="46204"/>
    <cellStyle name="Überschrift 2 3 4 4 5" xfId="46205"/>
    <cellStyle name="Überschrift 2 3 4 4 5 2" xfId="46206"/>
    <cellStyle name="Überschrift 2 3 4 4 6" xfId="46207"/>
    <cellStyle name="Überschrift 2 3 4 4 6 2" xfId="46208"/>
    <cellStyle name="Überschrift 2 3 4 4 7" xfId="46209"/>
    <cellStyle name="Überschrift 2 3 4 5" xfId="46210"/>
    <cellStyle name="Überschrift 2 3 4 5 2" xfId="46211"/>
    <cellStyle name="Überschrift 2 3 4 6" xfId="46212"/>
    <cellStyle name="Überschrift 2 3 4 6 2" xfId="46213"/>
    <cellStyle name="Überschrift 2 3 4 7" xfId="46214"/>
    <cellStyle name="Überschrift 2 3 4 7 2" xfId="46215"/>
    <cellStyle name="Überschrift 2 3 4 8" xfId="46216"/>
    <cellStyle name="Überschrift 2 3 4 8 2" xfId="46217"/>
    <cellStyle name="Überschrift 2 3 4 9" xfId="46218"/>
    <cellStyle name="Überschrift 2 3 4 9 2" xfId="46219"/>
    <cellStyle name="Überschrift 2 3 40" xfId="46220"/>
    <cellStyle name="Überschrift 2 3 41" xfId="45661"/>
    <cellStyle name="Überschrift 2 3 5" xfId="46221"/>
    <cellStyle name="Überschrift 2 3 5 10" xfId="46222"/>
    <cellStyle name="Überschrift 2 3 5 10 2" xfId="46223"/>
    <cellStyle name="Überschrift 2 3 5 11" xfId="46224"/>
    <cellStyle name="Überschrift 2 3 5 11 2" xfId="46225"/>
    <cellStyle name="Überschrift 2 3 5 12" xfId="46226"/>
    <cellStyle name="Überschrift 2 3 5 12 2" xfId="46227"/>
    <cellStyle name="Überschrift 2 3 5 13" xfId="46228"/>
    <cellStyle name="Überschrift 2 3 5 13 2" xfId="46229"/>
    <cellStyle name="Überschrift 2 3 5 14" xfId="46230"/>
    <cellStyle name="Überschrift 2 3 5 14 2" xfId="46231"/>
    <cellStyle name="Überschrift 2 3 5 15" xfId="46232"/>
    <cellStyle name="Überschrift 2 3 5 15 2" xfId="46233"/>
    <cellStyle name="Überschrift 2 3 5 16" xfId="46234"/>
    <cellStyle name="Überschrift 2 3 5 16 2" xfId="46235"/>
    <cellStyle name="Überschrift 2 3 5 17" xfId="46236"/>
    <cellStyle name="Überschrift 2 3 5 17 2" xfId="46237"/>
    <cellStyle name="Überschrift 2 3 5 18" xfId="46238"/>
    <cellStyle name="Überschrift 2 3 5 18 2" xfId="46239"/>
    <cellStyle name="Überschrift 2 3 5 19" xfId="46240"/>
    <cellStyle name="Überschrift 2 3 5 19 2" xfId="46241"/>
    <cellStyle name="Überschrift 2 3 5 2" xfId="46242"/>
    <cellStyle name="Überschrift 2 3 5 2 2" xfId="46243"/>
    <cellStyle name="Überschrift 2 3 5 2 2 2" xfId="46244"/>
    <cellStyle name="Überschrift 2 3 5 2 3" xfId="46245"/>
    <cellStyle name="Überschrift 2 3 5 2 3 2" xfId="46246"/>
    <cellStyle name="Überschrift 2 3 5 2 4" xfId="46247"/>
    <cellStyle name="Überschrift 2 3 5 2 4 2" xfId="46248"/>
    <cellStyle name="Überschrift 2 3 5 2 5" xfId="46249"/>
    <cellStyle name="Überschrift 2 3 5 2 5 2" xfId="46250"/>
    <cellStyle name="Überschrift 2 3 5 2 6" xfId="46251"/>
    <cellStyle name="Überschrift 2 3 5 2 6 2" xfId="46252"/>
    <cellStyle name="Überschrift 2 3 5 2 7" xfId="46253"/>
    <cellStyle name="Überschrift 2 3 5 2 7 2" xfId="46254"/>
    <cellStyle name="Überschrift 2 3 5 2 8" xfId="46255"/>
    <cellStyle name="Überschrift 2 3 5 20" xfId="46256"/>
    <cellStyle name="Überschrift 2 3 5 20 2" xfId="46257"/>
    <cellStyle name="Überschrift 2 3 5 21" xfId="46258"/>
    <cellStyle name="Überschrift 2 3 5 21 2" xfId="46259"/>
    <cellStyle name="Überschrift 2 3 5 22" xfId="46260"/>
    <cellStyle name="Überschrift 2 3 5 22 2" xfId="46261"/>
    <cellStyle name="Überschrift 2 3 5 23" xfId="46262"/>
    <cellStyle name="Überschrift 2 3 5 23 2" xfId="46263"/>
    <cellStyle name="Überschrift 2 3 5 24" xfId="46264"/>
    <cellStyle name="Überschrift 2 3 5 24 2" xfId="46265"/>
    <cellStyle name="Überschrift 2 3 5 25" xfId="46266"/>
    <cellStyle name="Überschrift 2 3 5 25 2" xfId="46267"/>
    <cellStyle name="Überschrift 2 3 5 26" xfId="46268"/>
    <cellStyle name="Überschrift 2 3 5 26 2" xfId="46269"/>
    <cellStyle name="Überschrift 2 3 5 27" xfId="46270"/>
    <cellStyle name="Überschrift 2 3 5 27 2" xfId="46271"/>
    <cellStyle name="Überschrift 2 3 5 28" xfId="46272"/>
    <cellStyle name="Überschrift 2 3 5 28 2" xfId="46273"/>
    <cellStyle name="Überschrift 2 3 5 29" xfId="46274"/>
    <cellStyle name="Überschrift 2 3 5 29 2" xfId="46275"/>
    <cellStyle name="Überschrift 2 3 5 3" xfId="46276"/>
    <cellStyle name="Überschrift 2 3 5 3 2" xfId="46277"/>
    <cellStyle name="Überschrift 2 3 5 3 2 2" xfId="46278"/>
    <cellStyle name="Überschrift 2 3 5 3 3" xfId="46279"/>
    <cellStyle name="Überschrift 2 3 5 3 3 2" xfId="46280"/>
    <cellStyle name="Überschrift 2 3 5 3 4" xfId="46281"/>
    <cellStyle name="Überschrift 2 3 5 3 4 2" xfId="46282"/>
    <cellStyle name="Überschrift 2 3 5 3 5" xfId="46283"/>
    <cellStyle name="Überschrift 2 3 5 3 5 2" xfId="46284"/>
    <cellStyle name="Überschrift 2 3 5 3 6" xfId="46285"/>
    <cellStyle name="Überschrift 2 3 5 3 6 2" xfId="46286"/>
    <cellStyle name="Überschrift 2 3 5 3 7" xfId="46287"/>
    <cellStyle name="Überschrift 2 3 5 30" xfId="46288"/>
    <cellStyle name="Überschrift 2 3 5 30 2" xfId="46289"/>
    <cellStyle name="Überschrift 2 3 5 31" xfId="46290"/>
    <cellStyle name="Überschrift 2 3 5 31 2" xfId="46291"/>
    <cellStyle name="Überschrift 2 3 5 32" xfId="46292"/>
    <cellStyle name="Überschrift 2 3 5 32 2" xfId="46293"/>
    <cellStyle name="Überschrift 2 3 5 33" xfId="46294"/>
    <cellStyle name="Überschrift 2 3 5 33 2" xfId="46295"/>
    <cellStyle name="Überschrift 2 3 5 34" xfId="46296"/>
    <cellStyle name="Überschrift 2 3 5 35" xfId="46297"/>
    <cellStyle name="Überschrift 2 3 5 36" xfId="46298"/>
    <cellStyle name="Überschrift 2 3 5 37" xfId="46299"/>
    <cellStyle name="Überschrift 2 3 5 38" xfId="46300"/>
    <cellStyle name="Überschrift 2 3 5 4" xfId="46301"/>
    <cellStyle name="Überschrift 2 3 5 4 2" xfId="46302"/>
    <cellStyle name="Überschrift 2 3 5 4 2 2" xfId="46303"/>
    <cellStyle name="Überschrift 2 3 5 4 3" xfId="46304"/>
    <cellStyle name="Überschrift 2 3 5 4 3 2" xfId="46305"/>
    <cellStyle name="Überschrift 2 3 5 4 4" xfId="46306"/>
    <cellStyle name="Überschrift 2 3 5 4 4 2" xfId="46307"/>
    <cellStyle name="Überschrift 2 3 5 4 5" xfId="46308"/>
    <cellStyle name="Überschrift 2 3 5 4 5 2" xfId="46309"/>
    <cellStyle name="Überschrift 2 3 5 4 6" xfId="46310"/>
    <cellStyle name="Überschrift 2 3 5 4 6 2" xfId="46311"/>
    <cellStyle name="Überschrift 2 3 5 4 7" xfId="46312"/>
    <cellStyle name="Überschrift 2 3 5 5" xfId="46313"/>
    <cellStyle name="Überschrift 2 3 5 5 2" xfId="46314"/>
    <cellStyle name="Überschrift 2 3 5 6" xfId="46315"/>
    <cellStyle name="Überschrift 2 3 5 6 2" xfId="46316"/>
    <cellStyle name="Überschrift 2 3 5 7" xfId="46317"/>
    <cellStyle name="Überschrift 2 3 5 7 2" xfId="46318"/>
    <cellStyle name="Überschrift 2 3 5 8" xfId="46319"/>
    <cellStyle name="Überschrift 2 3 5 8 2" xfId="46320"/>
    <cellStyle name="Überschrift 2 3 5 9" xfId="46321"/>
    <cellStyle name="Überschrift 2 3 5 9 2" xfId="46322"/>
    <cellStyle name="Überschrift 2 3 6" xfId="46323"/>
    <cellStyle name="Überschrift 2 3 6 10" xfId="46324"/>
    <cellStyle name="Überschrift 2 3 6 10 2" xfId="46325"/>
    <cellStyle name="Überschrift 2 3 6 11" xfId="46326"/>
    <cellStyle name="Überschrift 2 3 6 11 2" xfId="46327"/>
    <cellStyle name="Überschrift 2 3 6 12" xfId="46328"/>
    <cellStyle name="Überschrift 2 3 6 12 2" xfId="46329"/>
    <cellStyle name="Überschrift 2 3 6 13" xfId="46330"/>
    <cellStyle name="Überschrift 2 3 6 13 2" xfId="46331"/>
    <cellStyle name="Überschrift 2 3 6 14" xfId="46332"/>
    <cellStyle name="Überschrift 2 3 6 14 2" xfId="46333"/>
    <cellStyle name="Überschrift 2 3 6 15" xfId="46334"/>
    <cellStyle name="Überschrift 2 3 6 15 2" xfId="46335"/>
    <cellStyle name="Überschrift 2 3 6 16" xfId="46336"/>
    <cellStyle name="Überschrift 2 3 6 16 2" xfId="46337"/>
    <cellStyle name="Überschrift 2 3 6 17" xfId="46338"/>
    <cellStyle name="Überschrift 2 3 6 17 2" xfId="46339"/>
    <cellStyle name="Überschrift 2 3 6 18" xfId="46340"/>
    <cellStyle name="Überschrift 2 3 6 18 2" xfId="46341"/>
    <cellStyle name="Überschrift 2 3 6 19" xfId="46342"/>
    <cellStyle name="Überschrift 2 3 6 19 2" xfId="46343"/>
    <cellStyle name="Überschrift 2 3 6 2" xfId="46344"/>
    <cellStyle name="Überschrift 2 3 6 2 2" xfId="46345"/>
    <cellStyle name="Überschrift 2 3 6 2 2 2" xfId="46346"/>
    <cellStyle name="Überschrift 2 3 6 2 3" xfId="46347"/>
    <cellStyle name="Überschrift 2 3 6 2 3 2" xfId="46348"/>
    <cellStyle name="Überschrift 2 3 6 2 4" xfId="46349"/>
    <cellStyle name="Überschrift 2 3 6 2 4 2" xfId="46350"/>
    <cellStyle name="Überschrift 2 3 6 2 5" xfId="46351"/>
    <cellStyle name="Überschrift 2 3 6 2 5 2" xfId="46352"/>
    <cellStyle name="Überschrift 2 3 6 2 6" xfId="46353"/>
    <cellStyle name="Überschrift 2 3 6 2 6 2" xfId="46354"/>
    <cellStyle name="Überschrift 2 3 6 2 7" xfId="46355"/>
    <cellStyle name="Überschrift 2 3 6 20" xfId="46356"/>
    <cellStyle name="Überschrift 2 3 6 20 2" xfId="46357"/>
    <cellStyle name="Überschrift 2 3 6 21" xfId="46358"/>
    <cellStyle name="Überschrift 2 3 6 21 2" xfId="46359"/>
    <cellStyle name="Überschrift 2 3 6 22" xfId="46360"/>
    <cellStyle name="Überschrift 2 3 6 22 2" xfId="46361"/>
    <cellStyle name="Überschrift 2 3 6 23" xfId="46362"/>
    <cellStyle name="Überschrift 2 3 6 23 2" xfId="46363"/>
    <cellStyle name="Überschrift 2 3 6 24" xfId="46364"/>
    <cellStyle name="Überschrift 2 3 6 24 2" xfId="46365"/>
    <cellStyle name="Überschrift 2 3 6 25" xfId="46366"/>
    <cellStyle name="Überschrift 2 3 6 25 2" xfId="46367"/>
    <cellStyle name="Überschrift 2 3 6 26" xfId="46368"/>
    <cellStyle name="Überschrift 2 3 6 26 2" xfId="46369"/>
    <cellStyle name="Überschrift 2 3 6 27" xfId="46370"/>
    <cellStyle name="Überschrift 2 3 6 27 2" xfId="46371"/>
    <cellStyle name="Überschrift 2 3 6 28" xfId="46372"/>
    <cellStyle name="Überschrift 2 3 6 28 2" xfId="46373"/>
    <cellStyle name="Überschrift 2 3 6 29" xfId="46374"/>
    <cellStyle name="Überschrift 2 3 6 29 2" xfId="46375"/>
    <cellStyle name="Überschrift 2 3 6 3" xfId="46376"/>
    <cellStyle name="Überschrift 2 3 6 3 2" xfId="46377"/>
    <cellStyle name="Überschrift 2 3 6 3 2 2" xfId="46378"/>
    <cellStyle name="Überschrift 2 3 6 3 3" xfId="46379"/>
    <cellStyle name="Überschrift 2 3 6 3 3 2" xfId="46380"/>
    <cellStyle name="Überschrift 2 3 6 3 4" xfId="46381"/>
    <cellStyle name="Überschrift 2 3 6 3 4 2" xfId="46382"/>
    <cellStyle name="Überschrift 2 3 6 3 5" xfId="46383"/>
    <cellStyle name="Überschrift 2 3 6 3 5 2" xfId="46384"/>
    <cellStyle name="Überschrift 2 3 6 3 6" xfId="46385"/>
    <cellStyle name="Überschrift 2 3 6 3 6 2" xfId="46386"/>
    <cellStyle name="Überschrift 2 3 6 3 7" xfId="46387"/>
    <cellStyle name="Überschrift 2 3 6 30" xfId="46388"/>
    <cellStyle name="Überschrift 2 3 6 30 2" xfId="46389"/>
    <cellStyle name="Überschrift 2 3 6 31" xfId="46390"/>
    <cellStyle name="Überschrift 2 3 6 31 2" xfId="46391"/>
    <cellStyle name="Überschrift 2 3 6 32" xfId="46392"/>
    <cellStyle name="Überschrift 2 3 6 32 2" xfId="46393"/>
    <cellStyle name="Überschrift 2 3 6 33" xfId="46394"/>
    <cellStyle name="Überschrift 2 3 6 34" xfId="46395"/>
    <cellStyle name="Überschrift 2 3 6 35" xfId="46396"/>
    <cellStyle name="Überschrift 2 3 6 36" xfId="46397"/>
    <cellStyle name="Überschrift 2 3 6 37" xfId="46398"/>
    <cellStyle name="Überschrift 2 3 6 4" xfId="46399"/>
    <cellStyle name="Überschrift 2 3 6 4 2" xfId="46400"/>
    <cellStyle name="Überschrift 2 3 6 5" xfId="46401"/>
    <cellStyle name="Überschrift 2 3 6 5 2" xfId="46402"/>
    <cellStyle name="Überschrift 2 3 6 6" xfId="46403"/>
    <cellStyle name="Überschrift 2 3 6 6 2" xfId="46404"/>
    <cellStyle name="Überschrift 2 3 6 7" xfId="46405"/>
    <cellStyle name="Überschrift 2 3 6 7 2" xfId="46406"/>
    <cellStyle name="Überschrift 2 3 6 8" xfId="46407"/>
    <cellStyle name="Überschrift 2 3 6 8 2" xfId="46408"/>
    <cellStyle name="Überschrift 2 3 6 9" xfId="46409"/>
    <cellStyle name="Überschrift 2 3 6 9 2" xfId="46410"/>
    <cellStyle name="Überschrift 2 3 7" xfId="46411"/>
    <cellStyle name="Überschrift 2 3 7 10" xfId="46412"/>
    <cellStyle name="Überschrift 2 3 7 10 2" xfId="46413"/>
    <cellStyle name="Überschrift 2 3 7 11" xfId="46414"/>
    <cellStyle name="Überschrift 2 3 7 11 2" xfId="46415"/>
    <cellStyle name="Überschrift 2 3 7 12" xfId="46416"/>
    <cellStyle name="Überschrift 2 3 7 12 2" xfId="46417"/>
    <cellStyle name="Überschrift 2 3 7 13" xfId="46418"/>
    <cellStyle name="Überschrift 2 3 7 13 2" xfId="46419"/>
    <cellStyle name="Überschrift 2 3 7 14" xfId="46420"/>
    <cellStyle name="Überschrift 2 3 7 14 2" xfId="46421"/>
    <cellStyle name="Überschrift 2 3 7 15" xfId="46422"/>
    <cellStyle name="Überschrift 2 3 7 15 2" xfId="46423"/>
    <cellStyle name="Überschrift 2 3 7 16" xfId="46424"/>
    <cellStyle name="Überschrift 2 3 7 16 2" xfId="46425"/>
    <cellStyle name="Überschrift 2 3 7 17" xfId="46426"/>
    <cellStyle name="Überschrift 2 3 7 17 2" xfId="46427"/>
    <cellStyle name="Überschrift 2 3 7 18" xfId="46428"/>
    <cellStyle name="Überschrift 2 3 7 18 2" xfId="46429"/>
    <cellStyle name="Überschrift 2 3 7 19" xfId="46430"/>
    <cellStyle name="Überschrift 2 3 7 19 2" xfId="46431"/>
    <cellStyle name="Überschrift 2 3 7 2" xfId="46432"/>
    <cellStyle name="Überschrift 2 3 7 2 2" xfId="46433"/>
    <cellStyle name="Überschrift 2 3 7 2 2 2" xfId="46434"/>
    <cellStyle name="Überschrift 2 3 7 2 3" xfId="46435"/>
    <cellStyle name="Überschrift 2 3 7 2 3 2" xfId="46436"/>
    <cellStyle name="Überschrift 2 3 7 2 4" xfId="46437"/>
    <cellStyle name="Überschrift 2 3 7 2 4 2" xfId="46438"/>
    <cellStyle name="Überschrift 2 3 7 2 5" xfId="46439"/>
    <cellStyle name="Überschrift 2 3 7 2 5 2" xfId="46440"/>
    <cellStyle name="Überschrift 2 3 7 2 6" xfId="46441"/>
    <cellStyle name="Überschrift 2 3 7 2 6 2" xfId="46442"/>
    <cellStyle name="Überschrift 2 3 7 2 7" xfId="46443"/>
    <cellStyle name="Überschrift 2 3 7 20" xfId="46444"/>
    <cellStyle name="Überschrift 2 3 7 20 2" xfId="46445"/>
    <cellStyle name="Überschrift 2 3 7 21" xfId="46446"/>
    <cellStyle name="Überschrift 2 3 7 21 2" xfId="46447"/>
    <cellStyle name="Überschrift 2 3 7 22" xfId="46448"/>
    <cellStyle name="Überschrift 2 3 7 22 2" xfId="46449"/>
    <cellStyle name="Überschrift 2 3 7 23" xfId="46450"/>
    <cellStyle name="Überschrift 2 3 7 23 2" xfId="46451"/>
    <cellStyle name="Überschrift 2 3 7 24" xfId="46452"/>
    <cellStyle name="Überschrift 2 3 7 24 2" xfId="46453"/>
    <cellStyle name="Überschrift 2 3 7 25" xfId="46454"/>
    <cellStyle name="Überschrift 2 3 7 25 2" xfId="46455"/>
    <cellStyle name="Überschrift 2 3 7 26" xfId="46456"/>
    <cellStyle name="Überschrift 2 3 7 26 2" xfId="46457"/>
    <cellStyle name="Überschrift 2 3 7 27" xfId="46458"/>
    <cellStyle name="Überschrift 2 3 7 27 2" xfId="46459"/>
    <cellStyle name="Überschrift 2 3 7 28" xfId="46460"/>
    <cellStyle name="Überschrift 2 3 7 28 2" xfId="46461"/>
    <cellStyle name="Überschrift 2 3 7 29" xfId="46462"/>
    <cellStyle name="Überschrift 2 3 7 29 2" xfId="46463"/>
    <cellStyle name="Überschrift 2 3 7 3" xfId="46464"/>
    <cellStyle name="Überschrift 2 3 7 3 2" xfId="46465"/>
    <cellStyle name="Überschrift 2 3 7 3 2 2" xfId="46466"/>
    <cellStyle name="Überschrift 2 3 7 3 3" xfId="46467"/>
    <cellStyle name="Überschrift 2 3 7 3 3 2" xfId="46468"/>
    <cellStyle name="Überschrift 2 3 7 3 4" xfId="46469"/>
    <cellStyle name="Überschrift 2 3 7 3 4 2" xfId="46470"/>
    <cellStyle name="Überschrift 2 3 7 3 5" xfId="46471"/>
    <cellStyle name="Überschrift 2 3 7 3 5 2" xfId="46472"/>
    <cellStyle name="Überschrift 2 3 7 3 6" xfId="46473"/>
    <cellStyle name="Überschrift 2 3 7 3 6 2" xfId="46474"/>
    <cellStyle name="Überschrift 2 3 7 3 7" xfId="46475"/>
    <cellStyle name="Überschrift 2 3 7 30" xfId="46476"/>
    <cellStyle name="Überschrift 2 3 7 30 2" xfId="46477"/>
    <cellStyle name="Überschrift 2 3 7 31" xfId="46478"/>
    <cellStyle name="Überschrift 2 3 7 31 2" xfId="46479"/>
    <cellStyle name="Überschrift 2 3 7 32" xfId="46480"/>
    <cellStyle name="Überschrift 2 3 7 32 2" xfId="46481"/>
    <cellStyle name="Überschrift 2 3 7 33" xfId="46482"/>
    <cellStyle name="Überschrift 2 3 7 34" xfId="46483"/>
    <cellStyle name="Überschrift 2 3 7 35" xfId="46484"/>
    <cellStyle name="Überschrift 2 3 7 36" xfId="46485"/>
    <cellStyle name="Überschrift 2 3 7 37" xfId="46486"/>
    <cellStyle name="Überschrift 2 3 7 4" xfId="46487"/>
    <cellStyle name="Überschrift 2 3 7 4 2" xfId="46488"/>
    <cellStyle name="Überschrift 2 3 7 5" xfId="46489"/>
    <cellStyle name="Überschrift 2 3 7 5 2" xfId="46490"/>
    <cellStyle name="Überschrift 2 3 7 6" xfId="46491"/>
    <cellStyle name="Überschrift 2 3 7 6 2" xfId="46492"/>
    <cellStyle name="Überschrift 2 3 7 7" xfId="46493"/>
    <cellStyle name="Überschrift 2 3 7 7 2" xfId="46494"/>
    <cellStyle name="Überschrift 2 3 7 8" xfId="46495"/>
    <cellStyle name="Überschrift 2 3 7 8 2" xfId="46496"/>
    <cellStyle name="Überschrift 2 3 7 9" xfId="46497"/>
    <cellStyle name="Überschrift 2 3 7 9 2" xfId="46498"/>
    <cellStyle name="Überschrift 2 3 8" xfId="46499"/>
    <cellStyle name="Überschrift 2 3 8 10" xfId="46500"/>
    <cellStyle name="Überschrift 2 3 8 10 2" xfId="46501"/>
    <cellStyle name="Überschrift 2 3 8 11" xfId="46502"/>
    <cellStyle name="Überschrift 2 3 8 11 2" xfId="46503"/>
    <cellStyle name="Überschrift 2 3 8 12" xfId="46504"/>
    <cellStyle name="Überschrift 2 3 8 12 2" xfId="46505"/>
    <cellStyle name="Überschrift 2 3 8 13" xfId="46506"/>
    <cellStyle name="Überschrift 2 3 8 13 2" xfId="46507"/>
    <cellStyle name="Überschrift 2 3 8 14" xfId="46508"/>
    <cellStyle name="Überschrift 2 3 8 14 2" xfId="46509"/>
    <cellStyle name="Überschrift 2 3 8 15" xfId="46510"/>
    <cellStyle name="Überschrift 2 3 8 15 2" xfId="46511"/>
    <cellStyle name="Überschrift 2 3 8 16" xfId="46512"/>
    <cellStyle name="Überschrift 2 3 8 16 2" xfId="46513"/>
    <cellStyle name="Überschrift 2 3 8 17" xfId="46514"/>
    <cellStyle name="Überschrift 2 3 8 17 2" xfId="46515"/>
    <cellStyle name="Überschrift 2 3 8 18" xfId="46516"/>
    <cellStyle name="Überschrift 2 3 8 18 2" xfId="46517"/>
    <cellStyle name="Überschrift 2 3 8 19" xfId="46518"/>
    <cellStyle name="Überschrift 2 3 8 19 2" xfId="46519"/>
    <cellStyle name="Überschrift 2 3 8 2" xfId="46520"/>
    <cellStyle name="Überschrift 2 3 8 2 2" xfId="46521"/>
    <cellStyle name="Überschrift 2 3 8 2 2 2" xfId="46522"/>
    <cellStyle name="Überschrift 2 3 8 2 3" xfId="46523"/>
    <cellStyle name="Überschrift 2 3 8 2 3 2" xfId="46524"/>
    <cellStyle name="Überschrift 2 3 8 2 4" xfId="46525"/>
    <cellStyle name="Überschrift 2 3 8 2 4 2" xfId="46526"/>
    <cellStyle name="Überschrift 2 3 8 2 5" xfId="46527"/>
    <cellStyle name="Überschrift 2 3 8 2 5 2" xfId="46528"/>
    <cellStyle name="Überschrift 2 3 8 2 6" xfId="46529"/>
    <cellStyle name="Überschrift 2 3 8 2 6 2" xfId="46530"/>
    <cellStyle name="Überschrift 2 3 8 2 7" xfId="46531"/>
    <cellStyle name="Überschrift 2 3 8 20" xfId="46532"/>
    <cellStyle name="Überschrift 2 3 8 20 2" xfId="46533"/>
    <cellStyle name="Überschrift 2 3 8 21" xfId="46534"/>
    <cellStyle name="Überschrift 2 3 8 21 2" xfId="46535"/>
    <cellStyle name="Überschrift 2 3 8 22" xfId="46536"/>
    <cellStyle name="Überschrift 2 3 8 22 2" xfId="46537"/>
    <cellStyle name="Überschrift 2 3 8 23" xfId="46538"/>
    <cellStyle name="Überschrift 2 3 8 23 2" xfId="46539"/>
    <cellStyle name="Überschrift 2 3 8 24" xfId="46540"/>
    <cellStyle name="Überschrift 2 3 8 24 2" xfId="46541"/>
    <cellStyle name="Überschrift 2 3 8 25" xfId="46542"/>
    <cellStyle name="Überschrift 2 3 8 25 2" xfId="46543"/>
    <cellStyle name="Überschrift 2 3 8 26" xfId="46544"/>
    <cellStyle name="Überschrift 2 3 8 26 2" xfId="46545"/>
    <cellStyle name="Überschrift 2 3 8 27" xfId="46546"/>
    <cellStyle name="Überschrift 2 3 8 27 2" xfId="46547"/>
    <cellStyle name="Überschrift 2 3 8 28" xfId="46548"/>
    <cellStyle name="Überschrift 2 3 8 28 2" xfId="46549"/>
    <cellStyle name="Überschrift 2 3 8 29" xfId="46550"/>
    <cellStyle name="Überschrift 2 3 8 29 2" xfId="46551"/>
    <cellStyle name="Überschrift 2 3 8 3" xfId="46552"/>
    <cellStyle name="Überschrift 2 3 8 3 2" xfId="46553"/>
    <cellStyle name="Überschrift 2 3 8 3 2 2" xfId="46554"/>
    <cellStyle name="Überschrift 2 3 8 3 3" xfId="46555"/>
    <cellStyle name="Überschrift 2 3 8 3 3 2" xfId="46556"/>
    <cellStyle name="Überschrift 2 3 8 3 4" xfId="46557"/>
    <cellStyle name="Überschrift 2 3 8 3 4 2" xfId="46558"/>
    <cellStyle name="Überschrift 2 3 8 3 5" xfId="46559"/>
    <cellStyle name="Überschrift 2 3 8 3 5 2" xfId="46560"/>
    <cellStyle name="Überschrift 2 3 8 3 6" xfId="46561"/>
    <cellStyle name="Überschrift 2 3 8 3 6 2" xfId="46562"/>
    <cellStyle name="Überschrift 2 3 8 3 7" xfId="46563"/>
    <cellStyle name="Überschrift 2 3 8 30" xfId="46564"/>
    <cellStyle name="Überschrift 2 3 8 30 2" xfId="46565"/>
    <cellStyle name="Überschrift 2 3 8 31" xfId="46566"/>
    <cellStyle name="Überschrift 2 3 8 31 2" xfId="46567"/>
    <cellStyle name="Überschrift 2 3 8 32" xfId="46568"/>
    <cellStyle name="Überschrift 2 3 8 32 2" xfId="46569"/>
    <cellStyle name="Überschrift 2 3 8 33" xfId="46570"/>
    <cellStyle name="Überschrift 2 3 8 34" xfId="46571"/>
    <cellStyle name="Überschrift 2 3 8 35" xfId="46572"/>
    <cellStyle name="Überschrift 2 3 8 36" xfId="46573"/>
    <cellStyle name="Überschrift 2 3 8 37" xfId="46574"/>
    <cellStyle name="Überschrift 2 3 8 4" xfId="46575"/>
    <cellStyle name="Überschrift 2 3 8 4 2" xfId="46576"/>
    <cellStyle name="Überschrift 2 3 8 5" xfId="46577"/>
    <cellStyle name="Überschrift 2 3 8 5 2" xfId="46578"/>
    <cellStyle name="Überschrift 2 3 8 6" xfId="46579"/>
    <cellStyle name="Überschrift 2 3 8 6 2" xfId="46580"/>
    <cellStyle name="Überschrift 2 3 8 7" xfId="46581"/>
    <cellStyle name="Überschrift 2 3 8 7 2" xfId="46582"/>
    <cellStyle name="Überschrift 2 3 8 8" xfId="46583"/>
    <cellStyle name="Überschrift 2 3 8 8 2" xfId="46584"/>
    <cellStyle name="Überschrift 2 3 8 9" xfId="46585"/>
    <cellStyle name="Überschrift 2 3 8 9 2" xfId="46586"/>
    <cellStyle name="Überschrift 2 3 9" xfId="46587"/>
    <cellStyle name="Überschrift 2 3 9 10" xfId="46588"/>
    <cellStyle name="Überschrift 2 3 9 10 2" xfId="46589"/>
    <cellStyle name="Überschrift 2 3 9 11" xfId="46590"/>
    <cellStyle name="Überschrift 2 3 9 11 2" xfId="46591"/>
    <cellStyle name="Überschrift 2 3 9 12" xfId="46592"/>
    <cellStyle name="Überschrift 2 3 9 12 2" xfId="46593"/>
    <cellStyle name="Überschrift 2 3 9 13" xfId="46594"/>
    <cellStyle name="Überschrift 2 3 9 13 2" xfId="46595"/>
    <cellStyle name="Überschrift 2 3 9 14" xfId="46596"/>
    <cellStyle name="Überschrift 2 3 9 14 2" xfId="46597"/>
    <cellStyle name="Überschrift 2 3 9 15" xfId="46598"/>
    <cellStyle name="Überschrift 2 3 9 15 2" xfId="46599"/>
    <cellStyle name="Überschrift 2 3 9 16" xfId="46600"/>
    <cellStyle name="Überschrift 2 3 9 16 2" xfId="46601"/>
    <cellStyle name="Überschrift 2 3 9 17" xfId="46602"/>
    <cellStyle name="Überschrift 2 3 9 17 2" xfId="46603"/>
    <cellStyle name="Überschrift 2 3 9 18" xfId="46604"/>
    <cellStyle name="Überschrift 2 3 9 18 2" xfId="46605"/>
    <cellStyle name="Überschrift 2 3 9 19" xfId="46606"/>
    <cellStyle name="Überschrift 2 3 9 19 2" xfId="46607"/>
    <cellStyle name="Überschrift 2 3 9 2" xfId="46608"/>
    <cellStyle name="Überschrift 2 3 9 2 2" xfId="46609"/>
    <cellStyle name="Überschrift 2 3 9 2 2 2" xfId="46610"/>
    <cellStyle name="Überschrift 2 3 9 2 3" xfId="46611"/>
    <cellStyle name="Überschrift 2 3 9 2 3 2" xfId="46612"/>
    <cellStyle name="Überschrift 2 3 9 2 4" xfId="46613"/>
    <cellStyle name="Überschrift 2 3 9 2 4 2" xfId="46614"/>
    <cellStyle name="Überschrift 2 3 9 2 5" xfId="46615"/>
    <cellStyle name="Überschrift 2 3 9 2 5 2" xfId="46616"/>
    <cellStyle name="Überschrift 2 3 9 2 6" xfId="46617"/>
    <cellStyle name="Überschrift 2 3 9 2 6 2" xfId="46618"/>
    <cellStyle name="Überschrift 2 3 9 2 7" xfId="46619"/>
    <cellStyle name="Überschrift 2 3 9 20" xfId="46620"/>
    <cellStyle name="Überschrift 2 3 9 20 2" xfId="46621"/>
    <cellStyle name="Überschrift 2 3 9 21" xfId="46622"/>
    <cellStyle name="Überschrift 2 3 9 21 2" xfId="46623"/>
    <cellStyle name="Überschrift 2 3 9 22" xfId="46624"/>
    <cellStyle name="Überschrift 2 3 9 22 2" xfId="46625"/>
    <cellStyle name="Überschrift 2 3 9 23" xfId="46626"/>
    <cellStyle name="Überschrift 2 3 9 23 2" xfId="46627"/>
    <cellStyle name="Überschrift 2 3 9 24" xfId="46628"/>
    <cellStyle name="Überschrift 2 3 9 24 2" xfId="46629"/>
    <cellStyle name="Überschrift 2 3 9 25" xfId="46630"/>
    <cellStyle name="Überschrift 2 3 9 25 2" xfId="46631"/>
    <cellStyle name="Überschrift 2 3 9 26" xfId="46632"/>
    <cellStyle name="Überschrift 2 3 9 26 2" xfId="46633"/>
    <cellStyle name="Überschrift 2 3 9 27" xfId="46634"/>
    <cellStyle name="Überschrift 2 3 9 27 2" xfId="46635"/>
    <cellStyle name="Überschrift 2 3 9 28" xfId="46636"/>
    <cellStyle name="Überschrift 2 3 9 28 2" xfId="46637"/>
    <cellStyle name="Überschrift 2 3 9 29" xfId="46638"/>
    <cellStyle name="Überschrift 2 3 9 29 2" xfId="46639"/>
    <cellStyle name="Überschrift 2 3 9 3" xfId="46640"/>
    <cellStyle name="Überschrift 2 3 9 3 2" xfId="46641"/>
    <cellStyle name="Überschrift 2 3 9 3 2 2" xfId="46642"/>
    <cellStyle name="Überschrift 2 3 9 3 3" xfId="46643"/>
    <cellStyle name="Überschrift 2 3 9 3 3 2" xfId="46644"/>
    <cellStyle name="Überschrift 2 3 9 3 4" xfId="46645"/>
    <cellStyle name="Überschrift 2 3 9 3 4 2" xfId="46646"/>
    <cellStyle name="Überschrift 2 3 9 3 5" xfId="46647"/>
    <cellStyle name="Überschrift 2 3 9 3 5 2" xfId="46648"/>
    <cellStyle name="Überschrift 2 3 9 3 6" xfId="46649"/>
    <cellStyle name="Überschrift 2 3 9 3 6 2" xfId="46650"/>
    <cellStyle name="Überschrift 2 3 9 3 7" xfId="46651"/>
    <cellStyle name="Überschrift 2 3 9 30" xfId="46652"/>
    <cellStyle name="Überschrift 2 3 9 30 2" xfId="46653"/>
    <cellStyle name="Überschrift 2 3 9 31" xfId="46654"/>
    <cellStyle name="Überschrift 2 3 9 31 2" xfId="46655"/>
    <cellStyle name="Überschrift 2 3 9 32" xfId="46656"/>
    <cellStyle name="Überschrift 2 3 9 32 2" xfId="46657"/>
    <cellStyle name="Überschrift 2 3 9 33" xfId="46658"/>
    <cellStyle name="Überschrift 2 3 9 34" xfId="46659"/>
    <cellStyle name="Überschrift 2 3 9 35" xfId="46660"/>
    <cellStyle name="Überschrift 2 3 9 36" xfId="46661"/>
    <cellStyle name="Überschrift 2 3 9 37" xfId="46662"/>
    <cellStyle name="Überschrift 2 3 9 4" xfId="46663"/>
    <cellStyle name="Überschrift 2 3 9 4 2" xfId="46664"/>
    <cellStyle name="Überschrift 2 3 9 5" xfId="46665"/>
    <cellStyle name="Überschrift 2 3 9 5 2" xfId="46666"/>
    <cellStyle name="Überschrift 2 3 9 6" xfId="46667"/>
    <cellStyle name="Überschrift 2 3 9 6 2" xfId="46668"/>
    <cellStyle name="Überschrift 2 3 9 7" xfId="46669"/>
    <cellStyle name="Überschrift 2 3 9 7 2" xfId="46670"/>
    <cellStyle name="Überschrift 2 3 9 8" xfId="46671"/>
    <cellStyle name="Überschrift 2 3 9 8 2" xfId="46672"/>
    <cellStyle name="Überschrift 2 3 9 9" xfId="46673"/>
    <cellStyle name="Überschrift 2 3 9 9 2" xfId="46674"/>
    <cellStyle name="Überschrift 2 4" xfId="46675"/>
    <cellStyle name="Überschrift 2 5" xfId="46676"/>
    <cellStyle name="Überschrift 2 5 10" xfId="46677"/>
    <cellStyle name="Überschrift 2 5 10 10" xfId="46678"/>
    <cellStyle name="Überschrift 2 5 10 10 2" xfId="46679"/>
    <cellStyle name="Überschrift 2 5 10 11" xfId="46680"/>
    <cellStyle name="Überschrift 2 5 10 11 2" xfId="46681"/>
    <cellStyle name="Überschrift 2 5 10 12" xfId="46682"/>
    <cellStyle name="Überschrift 2 5 10 12 2" xfId="46683"/>
    <cellStyle name="Überschrift 2 5 10 13" xfId="46684"/>
    <cellStyle name="Überschrift 2 5 10 13 2" xfId="46685"/>
    <cellStyle name="Überschrift 2 5 10 14" xfId="46686"/>
    <cellStyle name="Überschrift 2 5 10 14 2" xfId="46687"/>
    <cellStyle name="Überschrift 2 5 10 15" xfId="46688"/>
    <cellStyle name="Überschrift 2 5 10 15 2" xfId="46689"/>
    <cellStyle name="Überschrift 2 5 10 16" xfId="46690"/>
    <cellStyle name="Überschrift 2 5 10 16 2" xfId="46691"/>
    <cellStyle name="Überschrift 2 5 10 17" xfId="46692"/>
    <cellStyle name="Überschrift 2 5 10 17 2" xfId="46693"/>
    <cellStyle name="Überschrift 2 5 10 18" xfId="46694"/>
    <cellStyle name="Überschrift 2 5 10 18 2" xfId="46695"/>
    <cellStyle name="Überschrift 2 5 10 19" xfId="46696"/>
    <cellStyle name="Überschrift 2 5 10 19 2" xfId="46697"/>
    <cellStyle name="Überschrift 2 5 10 2" xfId="46698"/>
    <cellStyle name="Überschrift 2 5 10 2 2" xfId="46699"/>
    <cellStyle name="Überschrift 2 5 10 2 2 2" xfId="46700"/>
    <cellStyle name="Überschrift 2 5 10 2 3" xfId="46701"/>
    <cellStyle name="Überschrift 2 5 10 2 3 2" xfId="46702"/>
    <cellStyle name="Überschrift 2 5 10 2 4" xfId="46703"/>
    <cellStyle name="Überschrift 2 5 10 2 4 2" xfId="46704"/>
    <cellStyle name="Überschrift 2 5 10 2 5" xfId="46705"/>
    <cellStyle name="Überschrift 2 5 10 2 5 2" xfId="46706"/>
    <cellStyle name="Überschrift 2 5 10 2 6" xfId="46707"/>
    <cellStyle name="Überschrift 2 5 10 2 6 2" xfId="46708"/>
    <cellStyle name="Überschrift 2 5 10 2 7" xfId="46709"/>
    <cellStyle name="Überschrift 2 5 10 20" xfId="46710"/>
    <cellStyle name="Überschrift 2 5 10 20 2" xfId="46711"/>
    <cellStyle name="Überschrift 2 5 10 21" xfId="46712"/>
    <cellStyle name="Überschrift 2 5 10 21 2" xfId="46713"/>
    <cellStyle name="Überschrift 2 5 10 22" xfId="46714"/>
    <cellStyle name="Überschrift 2 5 10 22 2" xfId="46715"/>
    <cellStyle name="Überschrift 2 5 10 23" xfId="46716"/>
    <cellStyle name="Überschrift 2 5 10 23 2" xfId="46717"/>
    <cellStyle name="Überschrift 2 5 10 24" xfId="46718"/>
    <cellStyle name="Überschrift 2 5 10 24 2" xfId="46719"/>
    <cellStyle name="Überschrift 2 5 10 25" xfId="46720"/>
    <cellStyle name="Überschrift 2 5 10 25 2" xfId="46721"/>
    <cellStyle name="Überschrift 2 5 10 26" xfId="46722"/>
    <cellStyle name="Überschrift 2 5 10 26 2" xfId="46723"/>
    <cellStyle name="Überschrift 2 5 10 27" xfId="46724"/>
    <cellStyle name="Überschrift 2 5 10 27 2" xfId="46725"/>
    <cellStyle name="Überschrift 2 5 10 28" xfId="46726"/>
    <cellStyle name="Überschrift 2 5 10 28 2" xfId="46727"/>
    <cellStyle name="Überschrift 2 5 10 29" xfId="46728"/>
    <cellStyle name="Überschrift 2 5 10 29 2" xfId="46729"/>
    <cellStyle name="Überschrift 2 5 10 3" xfId="46730"/>
    <cellStyle name="Überschrift 2 5 10 3 2" xfId="46731"/>
    <cellStyle name="Überschrift 2 5 10 3 2 2" xfId="46732"/>
    <cellStyle name="Überschrift 2 5 10 3 3" xfId="46733"/>
    <cellStyle name="Überschrift 2 5 10 3 3 2" xfId="46734"/>
    <cellStyle name="Überschrift 2 5 10 3 4" xfId="46735"/>
    <cellStyle name="Überschrift 2 5 10 3 4 2" xfId="46736"/>
    <cellStyle name="Überschrift 2 5 10 3 5" xfId="46737"/>
    <cellStyle name="Überschrift 2 5 10 3 5 2" xfId="46738"/>
    <cellStyle name="Überschrift 2 5 10 3 6" xfId="46739"/>
    <cellStyle name="Überschrift 2 5 10 3 6 2" xfId="46740"/>
    <cellStyle name="Überschrift 2 5 10 3 7" xfId="46741"/>
    <cellStyle name="Überschrift 2 5 10 30" xfId="46742"/>
    <cellStyle name="Überschrift 2 5 10 30 2" xfId="46743"/>
    <cellStyle name="Überschrift 2 5 10 31" xfId="46744"/>
    <cellStyle name="Überschrift 2 5 10 31 2" xfId="46745"/>
    <cellStyle name="Überschrift 2 5 10 32" xfId="46746"/>
    <cellStyle name="Überschrift 2 5 10 32 2" xfId="46747"/>
    <cellStyle name="Überschrift 2 5 10 33" xfId="46748"/>
    <cellStyle name="Überschrift 2 5 10 34" xfId="46749"/>
    <cellStyle name="Überschrift 2 5 10 35" xfId="46750"/>
    <cellStyle name="Überschrift 2 5 10 36" xfId="46751"/>
    <cellStyle name="Überschrift 2 5 10 37" xfId="46752"/>
    <cellStyle name="Überschrift 2 5 10 4" xfId="46753"/>
    <cellStyle name="Überschrift 2 5 10 4 2" xfId="46754"/>
    <cellStyle name="Überschrift 2 5 10 5" xfId="46755"/>
    <cellStyle name="Überschrift 2 5 10 5 2" xfId="46756"/>
    <cellStyle name="Überschrift 2 5 10 6" xfId="46757"/>
    <cellStyle name="Überschrift 2 5 10 6 2" xfId="46758"/>
    <cellStyle name="Überschrift 2 5 10 7" xfId="46759"/>
    <cellStyle name="Überschrift 2 5 10 7 2" xfId="46760"/>
    <cellStyle name="Überschrift 2 5 10 8" xfId="46761"/>
    <cellStyle name="Überschrift 2 5 10 8 2" xfId="46762"/>
    <cellStyle name="Überschrift 2 5 10 9" xfId="46763"/>
    <cellStyle name="Überschrift 2 5 10 9 2" xfId="46764"/>
    <cellStyle name="Überschrift 2 5 11" xfId="46765"/>
    <cellStyle name="Überschrift 2 5 11 10" xfId="46766"/>
    <cellStyle name="Überschrift 2 5 11 10 2" xfId="46767"/>
    <cellStyle name="Überschrift 2 5 11 11" xfId="46768"/>
    <cellStyle name="Überschrift 2 5 11 11 2" xfId="46769"/>
    <cellStyle name="Überschrift 2 5 11 12" xfId="46770"/>
    <cellStyle name="Überschrift 2 5 11 12 2" xfId="46771"/>
    <cellStyle name="Überschrift 2 5 11 13" xfId="46772"/>
    <cellStyle name="Überschrift 2 5 11 13 2" xfId="46773"/>
    <cellStyle name="Überschrift 2 5 11 14" xfId="46774"/>
    <cellStyle name="Überschrift 2 5 11 14 2" xfId="46775"/>
    <cellStyle name="Überschrift 2 5 11 15" xfId="46776"/>
    <cellStyle name="Überschrift 2 5 11 15 2" xfId="46777"/>
    <cellStyle name="Überschrift 2 5 11 16" xfId="46778"/>
    <cellStyle name="Überschrift 2 5 11 16 2" xfId="46779"/>
    <cellStyle name="Überschrift 2 5 11 17" xfId="46780"/>
    <cellStyle name="Überschrift 2 5 11 17 2" xfId="46781"/>
    <cellStyle name="Überschrift 2 5 11 18" xfId="46782"/>
    <cellStyle name="Überschrift 2 5 11 18 2" xfId="46783"/>
    <cellStyle name="Überschrift 2 5 11 19" xfId="46784"/>
    <cellStyle name="Überschrift 2 5 11 19 2" xfId="46785"/>
    <cellStyle name="Überschrift 2 5 11 2" xfId="46786"/>
    <cellStyle name="Überschrift 2 5 11 2 2" xfId="46787"/>
    <cellStyle name="Überschrift 2 5 11 2 2 2" xfId="46788"/>
    <cellStyle name="Überschrift 2 5 11 2 3" xfId="46789"/>
    <cellStyle name="Überschrift 2 5 11 2 3 2" xfId="46790"/>
    <cellStyle name="Überschrift 2 5 11 2 4" xfId="46791"/>
    <cellStyle name="Überschrift 2 5 11 2 4 2" xfId="46792"/>
    <cellStyle name="Überschrift 2 5 11 2 5" xfId="46793"/>
    <cellStyle name="Überschrift 2 5 11 2 5 2" xfId="46794"/>
    <cellStyle name="Überschrift 2 5 11 2 6" xfId="46795"/>
    <cellStyle name="Überschrift 2 5 11 2 6 2" xfId="46796"/>
    <cellStyle name="Überschrift 2 5 11 2 7" xfId="46797"/>
    <cellStyle name="Überschrift 2 5 11 20" xfId="46798"/>
    <cellStyle name="Überschrift 2 5 11 20 2" xfId="46799"/>
    <cellStyle name="Überschrift 2 5 11 21" xfId="46800"/>
    <cellStyle name="Überschrift 2 5 11 21 2" xfId="46801"/>
    <cellStyle name="Überschrift 2 5 11 22" xfId="46802"/>
    <cellStyle name="Überschrift 2 5 11 22 2" xfId="46803"/>
    <cellStyle name="Überschrift 2 5 11 23" xfId="46804"/>
    <cellStyle name="Überschrift 2 5 11 23 2" xfId="46805"/>
    <cellStyle name="Überschrift 2 5 11 24" xfId="46806"/>
    <cellStyle name="Überschrift 2 5 11 24 2" xfId="46807"/>
    <cellStyle name="Überschrift 2 5 11 25" xfId="46808"/>
    <cellStyle name="Überschrift 2 5 11 25 2" xfId="46809"/>
    <cellStyle name="Überschrift 2 5 11 26" xfId="46810"/>
    <cellStyle name="Überschrift 2 5 11 26 2" xfId="46811"/>
    <cellStyle name="Überschrift 2 5 11 27" xfId="46812"/>
    <cellStyle name="Überschrift 2 5 11 27 2" xfId="46813"/>
    <cellStyle name="Überschrift 2 5 11 28" xfId="46814"/>
    <cellStyle name="Überschrift 2 5 11 28 2" xfId="46815"/>
    <cellStyle name="Überschrift 2 5 11 29" xfId="46816"/>
    <cellStyle name="Überschrift 2 5 11 29 2" xfId="46817"/>
    <cellStyle name="Überschrift 2 5 11 3" xfId="46818"/>
    <cellStyle name="Überschrift 2 5 11 3 2" xfId="46819"/>
    <cellStyle name="Überschrift 2 5 11 3 2 2" xfId="46820"/>
    <cellStyle name="Überschrift 2 5 11 3 3" xfId="46821"/>
    <cellStyle name="Überschrift 2 5 11 3 3 2" xfId="46822"/>
    <cellStyle name="Überschrift 2 5 11 3 4" xfId="46823"/>
    <cellStyle name="Überschrift 2 5 11 3 4 2" xfId="46824"/>
    <cellStyle name="Überschrift 2 5 11 3 5" xfId="46825"/>
    <cellStyle name="Überschrift 2 5 11 3 5 2" xfId="46826"/>
    <cellStyle name="Überschrift 2 5 11 3 6" xfId="46827"/>
    <cellStyle name="Überschrift 2 5 11 3 6 2" xfId="46828"/>
    <cellStyle name="Überschrift 2 5 11 3 7" xfId="46829"/>
    <cellStyle name="Überschrift 2 5 11 30" xfId="46830"/>
    <cellStyle name="Überschrift 2 5 11 30 2" xfId="46831"/>
    <cellStyle name="Überschrift 2 5 11 31" xfId="46832"/>
    <cellStyle name="Überschrift 2 5 11 31 2" xfId="46833"/>
    <cellStyle name="Überschrift 2 5 11 32" xfId="46834"/>
    <cellStyle name="Überschrift 2 5 11 32 2" xfId="46835"/>
    <cellStyle name="Überschrift 2 5 11 33" xfId="46836"/>
    <cellStyle name="Überschrift 2 5 11 34" xfId="46837"/>
    <cellStyle name="Überschrift 2 5 11 35" xfId="46838"/>
    <cellStyle name="Überschrift 2 5 11 36" xfId="46839"/>
    <cellStyle name="Überschrift 2 5 11 37" xfId="46840"/>
    <cellStyle name="Überschrift 2 5 11 4" xfId="46841"/>
    <cellStyle name="Überschrift 2 5 11 4 2" xfId="46842"/>
    <cellStyle name="Überschrift 2 5 11 5" xfId="46843"/>
    <cellStyle name="Überschrift 2 5 11 5 2" xfId="46844"/>
    <cellStyle name="Überschrift 2 5 11 6" xfId="46845"/>
    <cellStyle name="Überschrift 2 5 11 6 2" xfId="46846"/>
    <cellStyle name="Überschrift 2 5 11 7" xfId="46847"/>
    <cellStyle name="Überschrift 2 5 11 7 2" xfId="46848"/>
    <cellStyle name="Überschrift 2 5 11 8" xfId="46849"/>
    <cellStyle name="Überschrift 2 5 11 8 2" xfId="46850"/>
    <cellStyle name="Überschrift 2 5 11 9" xfId="46851"/>
    <cellStyle name="Überschrift 2 5 11 9 2" xfId="46852"/>
    <cellStyle name="Überschrift 2 5 12" xfId="46853"/>
    <cellStyle name="Überschrift 2 5 12 2" xfId="46854"/>
    <cellStyle name="Überschrift 2 5 12 2 2" xfId="46855"/>
    <cellStyle name="Überschrift 2 5 12 3" xfId="46856"/>
    <cellStyle name="Überschrift 2 5 12 3 2" xfId="46857"/>
    <cellStyle name="Überschrift 2 5 12 4" xfId="46858"/>
    <cellStyle name="Überschrift 2 5 12 4 2" xfId="46859"/>
    <cellStyle name="Überschrift 2 5 12 5" xfId="46860"/>
    <cellStyle name="Überschrift 2 5 12 5 2" xfId="46861"/>
    <cellStyle name="Überschrift 2 5 12 6" xfId="46862"/>
    <cellStyle name="Überschrift 2 5 12 6 2" xfId="46863"/>
    <cellStyle name="Überschrift 2 5 12 7" xfId="46864"/>
    <cellStyle name="Überschrift 2 5 12 7 2" xfId="46865"/>
    <cellStyle name="Überschrift 2 5 12 8" xfId="46866"/>
    <cellStyle name="Überschrift 2 5 13" xfId="46867"/>
    <cellStyle name="Überschrift 2 5 13 2" xfId="46868"/>
    <cellStyle name="Überschrift 2 5 13 2 2" xfId="46869"/>
    <cellStyle name="Überschrift 2 5 13 3" xfId="46870"/>
    <cellStyle name="Überschrift 2 5 13 3 2" xfId="46871"/>
    <cellStyle name="Überschrift 2 5 13 4" xfId="46872"/>
    <cellStyle name="Überschrift 2 5 13 4 2" xfId="46873"/>
    <cellStyle name="Überschrift 2 5 13 5" xfId="46874"/>
    <cellStyle name="Überschrift 2 5 13 5 2" xfId="46875"/>
    <cellStyle name="Überschrift 2 5 13 6" xfId="46876"/>
    <cellStyle name="Überschrift 2 5 13 6 2" xfId="46877"/>
    <cellStyle name="Überschrift 2 5 13 7" xfId="46878"/>
    <cellStyle name="Überschrift 2 5 14" xfId="46879"/>
    <cellStyle name="Überschrift 2 5 14 2" xfId="46880"/>
    <cellStyle name="Überschrift 2 5 15" xfId="46881"/>
    <cellStyle name="Überschrift 2 5 15 2" xfId="46882"/>
    <cellStyle name="Überschrift 2 5 16" xfId="46883"/>
    <cellStyle name="Überschrift 2 5 16 2" xfId="46884"/>
    <cellStyle name="Überschrift 2 5 17" xfId="46885"/>
    <cellStyle name="Überschrift 2 5 17 2" xfId="46886"/>
    <cellStyle name="Überschrift 2 5 18" xfId="46887"/>
    <cellStyle name="Überschrift 2 5 18 2" xfId="46888"/>
    <cellStyle name="Überschrift 2 5 19" xfId="46889"/>
    <cellStyle name="Überschrift 2 5 19 2" xfId="46890"/>
    <cellStyle name="Überschrift 2 5 2" xfId="46891"/>
    <cellStyle name="Überschrift 2 5 2 10" xfId="46892"/>
    <cellStyle name="Überschrift 2 5 2 10 2" xfId="46893"/>
    <cellStyle name="Überschrift 2 5 2 11" xfId="46894"/>
    <cellStyle name="Überschrift 2 5 2 11 2" xfId="46895"/>
    <cellStyle name="Überschrift 2 5 2 12" xfId="46896"/>
    <cellStyle name="Überschrift 2 5 2 12 2" xfId="46897"/>
    <cellStyle name="Überschrift 2 5 2 13" xfId="46898"/>
    <cellStyle name="Überschrift 2 5 2 13 2" xfId="46899"/>
    <cellStyle name="Überschrift 2 5 2 14" xfId="46900"/>
    <cellStyle name="Überschrift 2 5 2 14 2" xfId="46901"/>
    <cellStyle name="Überschrift 2 5 2 15" xfId="46902"/>
    <cellStyle name="Überschrift 2 5 2 15 2" xfId="46903"/>
    <cellStyle name="Überschrift 2 5 2 16" xfId="46904"/>
    <cellStyle name="Überschrift 2 5 2 16 2" xfId="46905"/>
    <cellStyle name="Überschrift 2 5 2 17" xfId="46906"/>
    <cellStyle name="Überschrift 2 5 2 17 2" xfId="46907"/>
    <cellStyle name="Überschrift 2 5 2 18" xfId="46908"/>
    <cellStyle name="Überschrift 2 5 2 18 2" xfId="46909"/>
    <cellStyle name="Überschrift 2 5 2 19" xfId="46910"/>
    <cellStyle name="Überschrift 2 5 2 19 2" xfId="46911"/>
    <cellStyle name="Überschrift 2 5 2 2" xfId="46912"/>
    <cellStyle name="Überschrift 2 5 2 2 2" xfId="46913"/>
    <cellStyle name="Überschrift 2 5 2 2 2 2" xfId="46914"/>
    <cellStyle name="Überschrift 2 5 2 2 3" xfId="46915"/>
    <cellStyle name="Überschrift 2 5 2 2 3 2" xfId="46916"/>
    <cellStyle name="Überschrift 2 5 2 2 4" xfId="46917"/>
    <cellStyle name="Überschrift 2 5 2 2 4 2" xfId="46918"/>
    <cellStyle name="Überschrift 2 5 2 2 5" xfId="46919"/>
    <cellStyle name="Überschrift 2 5 2 2 5 2" xfId="46920"/>
    <cellStyle name="Überschrift 2 5 2 2 6" xfId="46921"/>
    <cellStyle name="Überschrift 2 5 2 2 6 2" xfId="46922"/>
    <cellStyle name="Überschrift 2 5 2 2 7" xfId="46923"/>
    <cellStyle name="Überschrift 2 5 2 2 7 2" xfId="46924"/>
    <cellStyle name="Überschrift 2 5 2 2 8" xfId="46925"/>
    <cellStyle name="Überschrift 2 5 2 20" xfId="46926"/>
    <cellStyle name="Überschrift 2 5 2 20 2" xfId="46927"/>
    <cellStyle name="Überschrift 2 5 2 21" xfId="46928"/>
    <cellStyle name="Überschrift 2 5 2 21 2" xfId="46929"/>
    <cellStyle name="Überschrift 2 5 2 22" xfId="46930"/>
    <cellStyle name="Überschrift 2 5 2 22 2" xfId="46931"/>
    <cellStyle name="Überschrift 2 5 2 23" xfId="46932"/>
    <cellStyle name="Überschrift 2 5 2 23 2" xfId="46933"/>
    <cellStyle name="Überschrift 2 5 2 24" xfId="46934"/>
    <cellStyle name="Überschrift 2 5 2 24 2" xfId="46935"/>
    <cellStyle name="Überschrift 2 5 2 25" xfId="46936"/>
    <cellStyle name="Überschrift 2 5 2 25 2" xfId="46937"/>
    <cellStyle name="Überschrift 2 5 2 26" xfId="46938"/>
    <cellStyle name="Überschrift 2 5 2 26 2" xfId="46939"/>
    <cellStyle name="Überschrift 2 5 2 27" xfId="46940"/>
    <cellStyle name="Überschrift 2 5 2 27 2" xfId="46941"/>
    <cellStyle name="Überschrift 2 5 2 28" xfId="46942"/>
    <cellStyle name="Überschrift 2 5 2 28 2" xfId="46943"/>
    <cellStyle name="Überschrift 2 5 2 29" xfId="46944"/>
    <cellStyle name="Überschrift 2 5 2 29 2" xfId="46945"/>
    <cellStyle name="Überschrift 2 5 2 3" xfId="46946"/>
    <cellStyle name="Überschrift 2 5 2 3 2" xfId="46947"/>
    <cellStyle name="Überschrift 2 5 2 3 2 2" xfId="46948"/>
    <cellStyle name="Überschrift 2 5 2 3 3" xfId="46949"/>
    <cellStyle name="Überschrift 2 5 2 3 3 2" xfId="46950"/>
    <cellStyle name="Überschrift 2 5 2 3 4" xfId="46951"/>
    <cellStyle name="Überschrift 2 5 2 3 4 2" xfId="46952"/>
    <cellStyle name="Überschrift 2 5 2 3 5" xfId="46953"/>
    <cellStyle name="Überschrift 2 5 2 3 5 2" xfId="46954"/>
    <cellStyle name="Überschrift 2 5 2 3 6" xfId="46955"/>
    <cellStyle name="Überschrift 2 5 2 3 6 2" xfId="46956"/>
    <cellStyle name="Überschrift 2 5 2 3 7" xfId="46957"/>
    <cellStyle name="Überschrift 2 5 2 30" xfId="46958"/>
    <cellStyle name="Überschrift 2 5 2 30 2" xfId="46959"/>
    <cellStyle name="Überschrift 2 5 2 31" xfId="46960"/>
    <cellStyle name="Überschrift 2 5 2 31 2" xfId="46961"/>
    <cellStyle name="Überschrift 2 5 2 32" xfId="46962"/>
    <cellStyle name="Überschrift 2 5 2 32 2" xfId="46963"/>
    <cellStyle name="Überschrift 2 5 2 33" xfId="46964"/>
    <cellStyle name="Überschrift 2 5 2 33 2" xfId="46965"/>
    <cellStyle name="Überschrift 2 5 2 34" xfId="46966"/>
    <cellStyle name="Überschrift 2 5 2 35" xfId="46967"/>
    <cellStyle name="Überschrift 2 5 2 36" xfId="46968"/>
    <cellStyle name="Überschrift 2 5 2 37" xfId="46969"/>
    <cellStyle name="Überschrift 2 5 2 38" xfId="46970"/>
    <cellStyle name="Überschrift 2 5 2 4" xfId="46971"/>
    <cellStyle name="Überschrift 2 5 2 4 2" xfId="46972"/>
    <cellStyle name="Überschrift 2 5 2 4 2 2" xfId="46973"/>
    <cellStyle name="Überschrift 2 5 2 4 3" xfId="46974"/>
    <cellStyle name="Überschrift 2 5 2 4 3 2" xfId="46975"/>
    <cellStyle name="Überschrift 2 5 2 4 4" xfId="46976"/>
    <cellStyle name="Überschrift 2 5 2 4 4 2" xfId="46977"/>
    <cellStyle name="Überschrift 2 5 2 4 5" xfId="46978"/>
    <cellStyle name="Überschrift 2 5 2 4 5 2" xfId="46979"/>
    <cellStyle name="Überschrift 2 5 2 4 6" xfId="46980"/>
    <cellStyle name="Überschrift 2 5 2 4 6 2" xfId="46981"/>
    <cellStyle name="Überschrift 2 5 2 4 7" xfId="46982"/>
    <cellStyle name="Überschrift 2 5 2 5" xfId="46983"/>
    <cellStyle name="Überschrift 2 5 2 5 2" xfId="46984"/>
    <cellStyle name="Überschrift 2 5 2 6" xfId="46985"/>
    <cellStyle name="Überschrift 2 5 2 6 2" xfId="46986"/>
    <cellStyle name="Überschrift 2 5 2 7" xfId="46987"/>
    <cellStyle name="Überschrift 2 5 2 7 2" xfId="46988"/>
    <cellStyle name="Überschrift 2 5 2 8" xfId="46989"/>
    <cellStyle name="Überschrift 2 5 2 8 2" xfId="46990"/>
    <cellStyle name="Überschrift 2 5 2 9" xfId="46991"/>
    <cellStyle name="Überschrift 2 5 2 9 2" xfId="46992"/>
    <cellStyle name="Überschrift 2 5 20" xfId="46993"/>
    <cellStyle name="Überschrift 2 5 20 2" xfId="46994"/>
    <cellStyle name="Überschrift 2 5 21" xfId="46995"/>
    <cellStyle name="Überschrift 2 5 21 2" xfId="46996"/>
    <cellStyle name="Überschrift 2 5 22" xfId="46997"/>
    <cellStyle name="Überschrift 2 5 22 2" xfId="46998"/>
    <cellStyle name="Überschrift 2 5 23" xfId="46999"/>
    <cellStyle name="Überschrift 2 5 23 2" xfId="47000"/>
    <cellStyle name="Überschrift 2 5 24" xfId="47001"/>
    <cellStyle name="Überschrift 2 5 24 2" xfId="47002"/>
    <cellStyle name="Überschrift 2 5 25" xfId="47003"/>
    <cellStyle name="Überschrift 2 5 25 2" xfId="47004"/>
    <cellStyle name="Überschrift 2 5 26" xfId="47005"/>
    <cellStyle name="Überschrift 2 5 27" xfId="47006"/>
    <cellStyle name="Überschrift 2 5 28" xfId="47007"/>
    <cellStyle name="Überschrift 2 5 29" xfId="47008"/>
    <cellStyle name="Überschrift 2 5 3" xfId="47009"/>
    <cellStyle name="Überschrift 2 5 3 10" xfId="47010"/>
    <cellStyle name="Überschrift 2 5 3 10 2" xfId="47011"/>
    <cellStyle name="Überschrift 2 5 3 11" xfId="47012"/>
    <cellStyle name="Überschrift 2 5 3 11 2" xfId="47013"/>
    <cellStyle name="Überschrift 2 5 3 12" xfId="47014"/>
    <cellStyle name="Überschrift 2 5 3 12 2" xfId="47015"/>
    <cellStyle name="Überschrift 2 5 3 13" xfId="47016"/>
    <cellStyle name="Überschrift 2 5 3 13 2" xfId="47017"/>
    <cellStyle name="Überschrift 2 5 3 14" xfId="47018"/>
    <cellStyle name="Überschrift 2 5 3 14 2" xfId="47019"/>
    <cellStyle name="Überschrift 2 5 3 15" xfId="47020"/>
    <cellStyle name="Überschrift 2 5 3 15 2" xfId="47021"/>
    <cellStyle name="Überschrift 2 5 3 16" xfId="47022"/>
    <cellStyle name="Überschrift 2 5 3 16 2" xfId="47023"/>
    <cellStyle name="Überschrift 2 5 3 17" xfId="47024"/>
    <cellStyle name="Überschrift 2 5 3 17 2" xfId="47025"/>
    <cellStyle name="Überschrift 2 5 3 18" xfId="47026"/>
    <cellStyle name="Überschrift 2 5 3 18 2" xfId="47027"/>
    <cellStyle name="Überschrift 2 5 3 19" xfId="47028"/>
    <cellStyle name="Überschrift 2 5 3 19 2" xfId="47029"/>
    <cellStyle name="Überschrift 2 5 3 2" xfId="47030"/>
    <cellStyle name="Überschrift 2 5 3 2 2" xfId="47031"/>
    <cellStyle name="Überschrift 2 5 3 2 2 2" xfId="47032"/>
    <cellStyle name="Überschrift 2 5 3 2 3" xfId="47033"/>
    <cellStyle name="Überschrift 2 5 3 2 3 2" xfId="47034"/>
    <cellStyle name="Überschrift 2 5 3 2 4" xfId="47035"/>
    <cellStyle name="Überschrift 2 5 3 2 4 2" xfId="47036"/>
    <cellStyle name="Überschrift 2 5 3 2 5" xfId="47037"/>
    <cellStyle name="Überschrift 2 5 3 2 5 2" xfId="47038"/>
    <cellStyle name="Überschrift 2 5 3 2 6" xfId="47039"/>
    <cellStyle name="Überschrift 2 5 3 2 6 2" xfId="47040"/>
    <cellStyle name="Überschrift 2 5 3 2 7" xfId="47041"/>
    <cellStyle name="Überschrift 2 5 3 2 7 2" xfId="47042"/>
    <cellStyle name="Überschrift 2 5 3 2 8" xfId="47043"/>
    <cellStyle name="Überschrift 2 5 3 20" xfId="47044"/>
    <cellStyle name="Überschrift 2 5 3 20 2" xfId="47045"/>
    <cellStyle name="Überschrift 2 5 3 21" xfId="47046"/>
    <cellStyle name="Überschrift 2 5 3 21 2" xfId="47047"/>
    <cellStyle name="Überschrift 2 5 3 22" xfId="47048"/>
    <cellStyle name="Überschrift 2 5 3 22 2" xfId="47049"/>
    <cellStyle name="Überschrift 2 5 3 23" xfId="47050"/>
    <cellStyle name="Überschrift 2 5 3 23 2" xfId="47051"/>
    <cellStyle name="Überschrift 2 5 3 24" xfId="47052"/>
    <cellStyle name="Überschrift 2 5 3 24 2" xfId="47053"/>
    <cellStyle name="Überschrift 2 5 3 25" xfId="47054"/>
    <cellStyle name="Überschrift 2 5 3 25 2" xfId="47055"/>
    <cellStyle name="Überschrift 2 5 3 26" xfId="47056"/>
    <cellStyle name="Überschrift 2 5 3 26 2" xfId="47057"/>
    <cellStyle name="Überschrift 2 5 3 27" xfId="47058"/>
    <cellStyle name="Überschrift 2 5 3 27 2" xfId="47059"/>
    <cellStyle name="Überschrift 2 5 3 28" xfId="47060"/>
    <cellStyle name="Überschrift 2 5 3 28 2" xfId="47061"/>
    <cellStyle name="Überschrift 2 5 3 29" xfId="47062"/>
    <cellStyle name="Überschrift 2 5 3 29 2" xfId="47063"/>
    <cellStyle name="Überschrift 2 5 3 3" xfId="47064"/>
    <cellStyle name="Überschrift 2 5 3 3 2" xfId="47065"/>
    <cellStyle name="Überschrift 2 5 3 3 2 2" xfId="47066"/>
    <cellStyle name="Überschrift 2 5 3 3 3" xfId="47067"/>
    <cellStyle name="Überschrift 2 5 3 3 3 2" xfId="47068"/>
    <cellStyle name="Überschrift 2 5 3 3 4" xfId="47069"/>
    <cellStyle name="Überschrift 2 5 3 3 4 2" xfId="47070"/>
    <cellStyle name="Überschrift 2 5 3 3 5" xfId="47071"/>
    <cellStyle name="Überschrift 2 5 3 3 5 2" xfId="47072"/>
    <cellStyle name="Überschrift 2 5 3 3 6" xfId="47073"/>
    <cellStyle name="Überschrift 2 5 3 3 6 2" xfId="47074"/>
    <cellStyle name="Überschrift 2 5 3 3 7" xfId="47075"/>
    <cellStyle name="Überschrift 2 5 3 30" xfId="47076"/>
    <cellStyle name="Überschrift 2 5 3 30 2" xfId="47077"/>
    <cellStyle name="Überschrift 2 5 3 31" xfId="47078"/>
    <cellStyle name="Überschrift 2 5 3 31 2" xfId="47079"/>
    <cellStyle name="Überschrift 2 5 3 32" xfId="47080"/>
    <cellStyle name="Überschrift 2 5 3 32 2" xfId="47081"/>
    <cellStyle name="Überschrift 2 5 3 33" xfId="47082"/>
    <cellStyle name="Überschrift 2 5 3 33 2" xfId="47083"/>
    <cellStyle name="Überschrift 2 5 3 34" xfId="47084"/>
    <cellStyle name="Überschrift 2 5 3 35" xfId="47085"/>
    <cellStyle name="Überschrift 2 5 3 36" xfId="47086"/>
    <cellStyle name="Überschrift 2 5 3 37" xfId="47087"/>
    <cellStyle name="Überschrift 2 5 3 38" xfId="47088"/>
    <cellStyle name="Überschrift 2 5 3 4" xfId="47089"/>
    <cellStyle name="Überschrift 2 5 3 4 2" xfId="47090"/>
    <cellStyle name="Überschrift 2 5 3 4 2 2" xfId="47091"/>
    <cellStyle name="Überschrift 2 5 3 4 3" xfId="47092"/>
    <cellStyle name="Überschrift 2 5 3 4 3 2" xfId="47093"/>
    <cellStyle name="Überschrift 2 5 3 4 4" xfId="47094"/>
    <cellStyle name="Überschrift 2 5 3 4 4 2" xfId="47095"/>
    <cellStyle name="Überschrift 2 5 3 4 5" xfId="47096"/>
    <cellStyle name="Überschrift 2 5 3 4 5 2" xfId="47097"/>
    <cellStyle name="Überschrift 2 5 3 4 6" xfId="47098"/>
    <cellStyle name="Überschrift 2 5 3 4 6 2" xfId="47099"/>
    <cellStyle name="Überschrift 2 5 3 4 7" xfId="47100"/>
    <cellStyle name="Überschrift 2 5 3 5" xfId="47101"/>
    <cellStyle name="Überschrift 2 5 3 5 2" xfId="47102"/>
    <cellStyle name="Überschrift 2 5 3 6" xfId="47103"/>
    <cellStyle name="Überschrift 2 5 3 6 2" xfId="47104"/>
    <cellStyle name="Überschrift 2 5 3 7" xfId="47105"/>
    <cellStyle name="Überschrift 2 5 3 7 2" xfId="47106"/>
    <cellStyle name="Überschrift 2 5 3 8" xfId="47107"/>
    <cellStyle name="Überschrift 2 5 3 8 2" xfId="47108"/>
    <cellStyle name="Überschrift 2 5 3 9" xfId="47109"/>
    <cellStyle name="Überschrift 2 5 3 9 2" xfId="47110"/>
    <cellStyle name="Überschrift 2 5 4" xfId="47111"/>
    <cellStyle name="Überschrift 2 5 4 10" xfId="47112"/>
    <cellStyle name="Überschrift 2 5 4 10 2" xfId="47113"/>
    <cellStyle name="Überschrift 2 5 4 11" xfId="47114"/>
    <cellStyle name="Überschrift 2 5 4 11 2" xfId="47115"/>
    <cellStyle name="Überschrift 2 5 4 12" xfId="47116"/>
    <cellStyle name="Überschrift 2 5 4 12 2" xfId="47117"/>
    <cellStyle name="Überschrift 2 5 4 13" xfId="47118"/>
    <cellStyle name="Überschrift 2 5 4 13 2" xfId="47119"/>
    <cellStyle name="Überschrift 2 5 4 14" xfId="47120"/>
    <cellStyle name="Überschrift 2 5 4 14 2" xfId="47121"/>
    <cellStyle name="Überschrift 2 5 4 15" xfId="47122"/>
    <cellStyle name="Überschrift 2 5 4 15 2" xfId="47123"/>
    <cellStyle name="Überschrift 2 5 4 16" xfId="47124"/>
    <cellStyle name="Überschrift 2 5 4 16 2" xfId="47125"/>
    <cellStyle name="Überschrift 2 5 4 17" xfId="47126"/>
    <cellStyle name="Überschrift 2 5 4 17 2" xfId="47127"/>
    <cellStyle name="Überschrift 2 5 4 18" xfId="47128"/>
    <cellStyle name="Überschrift 2 5 4 18 2" xfId="47129"/>
    <cellStyle name="Überschrift 2 5 4 19" xfId="47130"/>
    <cellStyle name="Überschrift 2 5 4 19 2" xfId="47131"/>
    <cellStyle name="Überschrift 2 5 4 2" xfId="47132"/>
    <cellStyle name="Überschrift 2 5 4 2 2" xfId="47133"/>
    <cellStyle name="Überschrift 2 5 4 2 2 2" xfId="47134"/>
    <cellStyle name="Überschrift 2 5 4 2 3" xfId="47135"/>
    <cellStyle name="Überschrift 2 5 4 2 3 2" xfId="47136"/>
    <cellStyle name="Überschrift 2 5 4 2 4" xfId="47137"/>
    <cellStyle name="Überschrift 2 5 4 2 4 2" xfId="47138"/>
    <cellStyle name="Überschrift 2 5 4 2 5" xfId="47139"/>
    <cellStyle name="Überschrift 2 5 4 2 5 2" xfId="47140"/>
    <cellStyle name="Überschrift 2 5 4 2 6" xfId="47141"/>
    <cellStyle name="Überschrift 2 5 4 2 6 2" xfId="47142"/>
    <cellStyle name="Überschrift 2 5 4 2 7" xfId="47143"/>
    <cellStyle name="Überschrift 2 5 4 2 7 2" xfId="47144"/>
    <cellStyle name="Überschrift 2 5 4 2 8" xfId="47145"/>
    <cellStyle name="Überschrift 2 5 4 20" xfId="47146"/>
    <cellStyle name="Überschrift 2 5 4 20 2" xfId="47147"/>
    <cellStyle name="Überschrift 2 5 4 21" xfId="47148"/>
    <cellStyle name="Überschrift 2 5 4 21 2" xfId="47149"/>
    <cellStyle name="Überschrift 2 5 4 22" xfId="47150"/>
    <cellStyle name="Überschrift 2 5 4 22 2" xfId="47151"/>
    <cellStyle name="Überschrift 2 5 4 23" xfId="47152"/>
    <cellStyle name="Überschrift 2 5 4 23 2" xfId="47153"/>
    <cellStyle name="Überschrift 2 5 4 24" xfId="47154"/>
    <cellStyle name="Überschrift 2 5 4 24 2" xfId="47155"/>
    <cellStyle name="Überschrift 2 5 4 25" xfId="47156"/>
    <cellStyle name="Überschrift 2 5 4 25 2" xfId="47157"/>
    <cellStyle name="Überschrift 2 5 4 26" xfId="47158"/>
    <cellStyle name="Überschrift 2 5 4 26 2" xfId="47159"/>
    <cellStyle name="Überschrift 2 5 4 27" xfId="47160"/>
    <cellStyle name="Überschrift 2 5 4 27 2" xfId="47161"/>
    <cellStyle name="Überschrift 2 5 4 28" xfId="47162"/>
    <cellStyle name="Überschrift 2 5 4 28 2" xfId="47163"/>
    <cellStyle name="Überschrift 2 5 4 29" xfId="47164"/>
    <cellStyle name="Überschrift 2 5 4 29 2" xfId="47165"/>
    <cellStyle name="Überschrift 2 5 4 3" xfId="47166"/>
    <cellStyle name="Überschrift 2 5 4 3 2" xfId="47167"/>
    <cellStyle name="Überschrift 2 5 4 3 2 2" xfId="47168"/>
    <cellStyle name="Überschrift 2 5 4 3 3" xfId="47169"/>
    <cellStyle name="Überschrift 2 5 4 3 3 2" xfId="47170"/>
    <cellStyle name="Überschrift 2 5 4 3 4" xfId="47171"/>
    <cellStyle name="Überschrift 2 5 4 3 4 2" xfId="47172"/>
    <cellStyle name="Überschrift 2 5 4 3 5" xfId="47173"/>
    <cellStyle name="Überschrift 2 5 4 3 5 2" xfId="47174"/>
    <cellStyle name="Überschrift 2 5 4 3 6" xfId="47175"/>
    <cellStyle name="Überschrift 2 5 4 3 6 2" xfId="47176"/>
    <cellStyle name="Überschrift 2 5 4 3 7" xfId="47177"/>
    <cellStyle name="Überschrift 2 5 4 30" xfId="47178"/>
    <cellStyle name="Überschrift 2 5 4 30 2" xfId="47179"/>
    <cellStyle name="Überschrift 2 5 4 31" xfId="47180"/>
    <cellStyle name="Überschrift 2 5 4 31 2" xfId="47181"/>
    <cellStyle name="Überschrift 2 5 4 32" xfId="47182"/>
    <cellStyle name="Überschrift 2 5 4 32 2" xfId="47183"/>
    <cellStyle name="Überschrift 2 5 4 33" xfId="47184"/>
    <cellStyle name="Überschrift 2 5 4 33 2" xfId="47185"/>
    <cellStyle name="Überschrift 2 5 4 34" xfId="47186"/>
    <cellStyle name="Überschrift 2 5 4 35" xfId="47187"/>
    <cellStyle name="Überschrift 2 5 4 36" xfId="47188"/>
    <cellStyle name="Überschrift 2 5 4 37" xfId="47189"/>
    <cellStyle name="Überschrift 2 5 4 38" xfId="47190"/>
    <cellStyle name="Überschrift 2 5 4 4" xfId="47191"/>
    <cellStyle name="Überschrift 2 5 4 4 2" xfId="47192"/>
    <cellStyle name="Überschrift 2 5 4 4 2 2" xfId="47193"/>
    <cellStyle name="Überschrift 2 5 4 4 3" xfId="47194"/>
    <cellStyle name="Überschrift 2 5 4 4 3 2" xfId="47195"/>
    <cellStyle name="Überschrift 2 5 4 4 4" xfId="47196"/>
    <cellStyle name="Überschrift 2 5 4 4 4 2" xfId="47197"/>
    <cellStyle name="Überschrift 2 5 4 4 5" xfId="47198"/>
    <cellStyle name="Überschrift 2 5 4 4 5 2" xfId="47199"/>
    <cellStyle name="Überschrift 2 5 4 4 6" xfId="47200"/>
    <cellStyle name="Überschrift 2 5 4 4 6 2" xfId="47201"/>
    <cellStyle name="Überschrift 2 5 4 4 7" xfId="47202"/>
    <cellStyle name="Überschrift 2 5 4 5" xfId="47203"/>
    <cellStyle name="Überschrift 2 5 4 5 2" xfId="47204"/>
    <cellStyle name="Überschrift 2 5 4 6" xfId="47205"/>
    <cellStyle name="Überschrift 2 5 4 6 2" xfId="47206"/>
    <cellStyle name="Überschrift 2 5 4 7" xfId="47207"/>
    <cellStyle name="Überschrift 2 5 4 7 2" xfId="47208"/>
    <cellStyle name="Überschrift 2 5 4 8" xfId="47209"/>
    <cellStyle name="Überschrift 2 5 4 8 2" xfId="47210"/>
    <cellStyle name="Überschrift 2 5 4 9" xfId="47211"/>
    <cellStyle name="Überschrift 2 5 4 9 2" xfId="47212"/>
    <cellStyle name="Überschrift 2 5 5" xfId="47213"/>
    <cellStyle name="Überschrift 2 5 5 10" xfId="47214"/>
    <cellStyle name="Überschrift 2 5 5 10 2" xfId="47215"/>
    <cellStyle name="Überschrift 2 5 5 11" xfId="47216"/>
    <cellStyle name="Überschrift 2 5 5 11 2" xfId="47217"/>
    <cellStyle name="Überschrift 2 5 5 12" xfId="47218"/>
    <cellStyle name="Überschrift 2 5 5 12 2" xfId="47219"/>
    <cellStyle name="Überschrift 2 5 5 13" xfId="47220"/>
    <cellStyle name="Überschrift 2 5 5 13 2" xfId="47221"/>
    <cellStyle name="Überschrift 2 5 5 14" xfId="47222"/>
    <cellStyle name="Überschrift 2 5 5 14 2" xfId="47223"/>
    <cellStyle name="Überschrift 2 5 5 15" xfId="47224"/>
    <cellStyle name="Überschrift 2 5 5 15 2" xfId="47225"/>
    <cellStyle name="Überschrift 2 5 5 16" xfId="47226"/>
    <cellStyle name="Überschrift 2 5 5 16 2" xfId="47227"/>
    <cellStyle name="Überschrift 2 5 5 17" xfId="47228"/>
    <cellStyle name="Überschrift 2 5 5 17 2" xfId="47229"/>
    <cellStyle name="Überschrift 2 5 5 18" xfId="47230"/>
    <cellStyle name="Überschrift 2 5 5 18 2" xfId="47231"/>
    <cellStyle name="Überschrift 2 5 5 19" xfId="47232"/>
    <cellStyle name="Überschrift 2 5 5 19 2" xfId="47233"/>
    <cellStyle name="Überschrift 2 5 5 2" xfId="47234"/>
    <cellStyle name="Überschrift 2 5 5 2 2" xfId="47235"/>
    <cellStyle name="Überschrift 2 5 5 2 2 2" xfId="47236"/>
    <cellStyle name="Überschrift 2 5 5 2 3" xfId="47237"/>
    <cellStyle name="Überschrift 2 5 5 2 3 2" xfId="47238"/>
    <cellStyle name="Überschrift 2 5 5 2 4" xfId="47239"/>
    <cellStyle name="Überschrift 2 5 5 2 4 2" xfId="47240"/>
    <cellStyle name="Überschrift 2 5 5 2 5" xfId="47241"/>
    <cellStyle name="Überschrift 2 5 5 2 5 2" xfId="47242"/>
    <cellStyle name="Überschrift 2 5 5 2 6" xfId="47243"/>
    <cellStyle name="Überschrift 2 5 5 2 6 2" xfId="47244"/>
    <cellStyle name="Überschrift 2 5 5 2 7" xfId="47245"/>
    <cellStyle name="Überschrift 2 5 5 2 7 2" xfId="47246"/>
    <cellStyle name="Überschrift 2 5 5 2 8" xfId="47247"/>
    <cellStyle name="Überschrift 2 5 5 20" xfId="47248"/>
    <cellStyle name="Überschrift 2 5 5 20 2" xfId="47249"/>
    <cellStyle name="Überschrift 2 5 5 21" xfId="47250"/>
    <cellStyle name="Überschrift 2 5 5 21 2" xfId="47251"/>
    <cellStyle name="Überschrift 2 5 5 22" xfId="47252"/>
    <cellStyle name="Überschrift 2 5 5 22 2" xfId="47253"/>
    <cellStyle name="Überschrift 2 5 5 23" xfId="47254"/>
    <cellStyle name="Überschrift 2 5 5 23 2" xfId="47255"/>
    <cellStyle name="Überschrift 2 5 5 24" xfId="47256"/>
    <cellStyle name="Überschrift 2 5 5 24 2" xfId="47257"/>
    <cellStyle name="Überschrift 2 5 5 25" xfId="47258"/>
    <cellStyle name="Überschrift 2 5 5 25 2" xfId="47259"/>
    <cellStyle name="Überschrift 2 5 5 26" xfId="47260"/>
    <cellStyle name="Überschrift 2 5 5 26 2" xfId="47261"/>
    <cellStyle name="Überschrift 2 5 5 27" xfId="47262"/>
    <cellStyle name="Überschrift 2 5 5 27 2" xfId="47263"/>
    <cellStyle name="Überschrift 2 5 5 28" xfId="47264"/>
    <cellStyle name="Überschrift 2 5 5 28 2" xfId="47265"/>
    <cellStyle name="Überschrift 2 5 5 29" xfId="47266"/>
    <cellStyle name="Überschrift 2 5 5 29 2" xfId="47267"/>
    <cellStyle name="Überschrift 2 5 5 3" xfId="47268"/>
    <cellStyle name="Überschrift 2 5 5 3 2" xfId="47269"/>
    <cellStyle name="Überschrift 2 5 5 3 2 2" xfId="47270"/>
    <cellStyle name="Überschrift 2 5 5 3 3" xfId="47271"/>
    <cellStyle name="Überschrift 2 5 5 3 3 2" xfId="47272"/>
    <cellStyle name="Überschrift 2 5 5 3 4" xfId="47273"/>
    <cellStyle name="Überschrift 2 5 5 3 4 2" xfId="47274"/>
    <cellStyle name="Überschrift 2 5 5 3 5" xfId="47275"/>
    <cellStyle name="Überschrift 2 5 5 3 5 2" xfId="47276"/>
    <cellStyle name="Überschrift 2 5 5 3 6" xfId="47277"/>
    <cellStyle name="Überschrift 2 5 5 3 6 2" xfId="47278"/>
    <cellStyle name="Überschrift 2 5 5 3 7" xfId="47279"/>
    <cellStyle name="Überschrift 2 5 5 30" xfId="47280"/>
    <cellStyle name="Überschrift 2 5 5 30 2" xfId="47281"/>
    <cellStyle name="Überschrift 2 5 5 31" xfId="47282"/>
    <cellStyle name="Überschrift 2 5 5 31 2" xfId="47283"/>
    <cellStyle name="Überschrift 2 5 5 32" xfId="47284"/>
    <cellStyle name="Überschrift 2 5 5 32 2" xfId="47285"/>
    <cellStyle name="Überschrift 2 5 5 33" xfId="47286"/>
    <cellStyle name="Überschrift 2 5 5 33 2" xfId="47287"/>
    <cellStyle name="Überschrift 2 5 5 34" xfId="47288"/>
    <cellStyle name="Überschrift 2 5 5 35" xfId="47289"/>
    <cellStyle name="Überschrift 2 5 5 36" xfId="47290"/>
    <cellStyle name="Überschrift 2 5 5 37" xfId="47291"/>
    <cellStyle name="Überschrift 2 5 5 38" xfId="47292"/>
    <cellStyle name="Überschrift 2 5 5 4" xfId="47293"/>
    <cellStyle name="Überschrift 2 5 5 4 2" xfId="47294"/>
    <cellStyle name="Überschrift 2 5 5 4 2 2" xfId="47295"/>
    <cellStyle name="Überschrift 2 5 5 4 3" xfId="47296"/>
    <cellStyle name="Überschrift 2 5 5 4 3 2" xfId="47297"/>
    <cellStyle name="Überschrift 2 5 5 4 4" xfId="47298"/>
    <cellStyle name="Überschrift 2 5 5 4 4 2" xfId="47299"/>
    <cellStyle name="Überschrift 2 5 5 4 5" xfId="47300"/>
    <cellStyle name="Überschrift 2 5 5 4 5 2" xfId="47301"/>
    <cellStyle name="Überschrift 2 5 5 4 6" xfId="47302"/>
    <cellStyle name="Überschrift 2 5 5 4 6 2" xfId="47303"/>
    <cellStyle name="Überschrift 2 5 5 4 7" xfId="47304"/>
    <cellStyle name="Überschrift 2 5 5 5" xfId="47305"/>
    <cellStyle name="Überschrift 2 5 5 5 2" xfId="47306"/>
    <cellStyle name="Überschrift 2 5 5 6" xfId="47307"/>
    <cellStyle name="Überschrift 2 5 5 6 2" xfId="47308"/>
    <cellStyle name="Überschrift 2 5 5 7" xfId="47309"/>
    <cellStyle name="Überschrift 2 5 5 7 2" xfId="47310"/>
    <cellStyle name="Überschrift 2 5 5 8" xfId="47311"/>
    <cellStyle name="Überschrift 2 5 5 8 2" xfId="47312"/>
    <cellStyle name="Überschrift 2 5 5 9" xfId="47313"/>
    <cellStyle name="Überschrift 2 5 5 9 2" xfId="47314"/>
    <cellStyle name="Überschrift 2 5 6" xfId="47315"/>
    <cellStyle name="Überschrift 2 5 6 10" xfId="47316"/>
    <cellStyle name="Überschrift 2 5 6 10 2" xfId="47317"/>
    <cellStyle name="Überschrift 2 5 6 11" xfId="47318"/>
    <cellStyle name="Überschrift 2 5 6 11 2" xfId="47319"/>
    <cellStyle name="Überschrift 2 5 6 12" xfId="47320"/>
    <cellStyle name="Überschrift 2 5 6 12 2" xfId="47321"/>
    <cellStyle name="Überschrift 2 5 6 13" xfId="47322"/>
    <cellStyle name="Überschrift 2 5 6 13 2" xfId="47323"/>
    <cellStyle name="Überschrift 2 5 6 14" xfId="47324"/>
    <cellStyle name="Überschrift 2 5 6 14 2" xfId="47325"/>
    <cellStyle name="Überschrift 2 5 6 15" xfId="47326"/>
    <cellStyle name="Überschrift 2 5 6 15 2" xfId="47327"/>
    <cellStyle name="Überschrift 2 5 6 16" xfId="47328"/>
    <cellStyle name="Überschrift 2 5 6 16 2" xfId="47329"/>
    <cellStyle name="Überschrift 2 5 6 17" xfId="47330"/>
    <cellStyle name="Überschrift 2 5 6 17 2" xfId="47331"/>
    <cellStyle name="Überschrift 2 5 6 18" xfId="47332"/>
    <cellStyle name="Überschrift 2 5 6 18 2" xfId="47333"/>
    <cellStyle name="Überschrift 2 5 6 19" xfId="47334"/>
    <cellStyle name="Überschrift 2 5 6 19 2" xfId="47335"/>
    <cellStyle name="Überschrift 2 5 6 2" xfId="47336"/>
    <cellStyle name="Überschrift 2 5 6 2 2" xfId="47337"/>
    <cellStyle name="Überschrift 2 5 6 2 2 2" xfId="47338"/>
    <cellStyle name="Überschrift 2 5 6 2 3" xfId="47339"/>
    <cellStyle name="Überschrift 2 5 6 2 3 2" xfId="47340"/>
    <cellStyle name="Überschrift 2 5 6 2 4" xfId="47341"/>
    <cellStyle name="Überschrift 2 5 6 2 4 2" xfId="47342"/>
    <cellStyle name="Überschrift 2 5 6 2 5" xfId="47343"/>
    <cellStyle name="Überschrift 2 5 6 2 5 2" xfId="47344"/>
    <cellStyle name="Überschrift 2 5 6 2 6" xfId="47345"/>
    <cellStyle name="Überschrift 2 5 6 2 6 2" xfId="47346"/>
    <cellStyle name="Überschrift 2 5 6 2 7" xfId="47347"/>
    <cellStyle name="Überschrift 2 5 6 20" xfId="47348"/>
    <cellStyle name="Überschrift 2 5 6 20 2" xfId="47349"/>
    <cellStyle name="Überschrift 2 5 6 21" xfId="47350"/>
    <cellStyle name="Überschrift 2 5 6 21 2" xfId="47351"/>
    <cellStyle name="Überschrift 2 5 6 22" xfId="47352"/>
    <cellStyle name="Überschrift 2 5 6 22 2" xfId="47353"/>
    <cellStyle name="Überschrift 2 5 6 23" xfId="47354"/>
    <cellStyle name="Überschrift 2 5 6 23 2" xfId="47355"/>
    <cellStyle name="Überschrift 2 5 6 24" xfId="47356"/>
    <cellStyle name="Überschrift 2 5 6 24 2" xfId="47357"/>
    <cellStyle name="Überschrift 2 5 6 25" xfId="47358"/>
    <cellStyle name="Überschrift 2 5 6 25 2" xfId="47359"/>
    <cellStyle name="Überschrift 2 5 6 26" xfId="47360"/>
    <cellStyle name="Überschrift 2 5 6 26 2" xfId="47361"/>
    <cellStyle name="Überschrift 2 5 6 27" xfId="47362"/>
    <cellStyle name="Überschrift 2 5 6 27 2" xfId="47363"/>
    <cellStyle name="Überschrift 2 5 6 28" xfId="47364"/>
    <cellStyle name="Überschrift 2 5 6 28 2" xfId="47365"/>
    <cellStyle name="Überschrift 2 5 6 29" xfId="47366"/>
    <cellStyle name="Überschrift 2 5 6 29 2" xfId="47367"/>
    <cellStyle name="Überschrift 2 5 6 3" xfId="47368"/>
    <cellStyle name="Überschrift 2 5 6 3 2" xfId="47369"/>
    <cellStyle name="Überschrift 2 5 6 3 2 2" xfId="47370"/>
    <cellStyle name="Überschrift 2 5 6 3 3" xfId="47371"/>
    <cellStyle name="Überschrift 2 5 6 3 3 2" xfId="47372"/>
    <cellStyle name="Überschrift 2 5 6 3 4" xfId="47373"/>
    <cellStyle name="Überschrift 2 5 6 3 4 2" xfId="47374"/>
    <cellStyle name="Überschrift 2 5 6 3 5" xfId="47375"/>
    <cellStyle name="Überschrift 2 5 6 3 5 2" xfId="47376"/>
    <cellStyle name="Überschrift 2 5 6 3 6" xfId="47377"/>
    <cellStyle name="Überschrift 2 5 6 3 6 2" xfId="47378"/>
    <cellStyle name="Überschrift 2 5 6 3 7" xfId="47379"/>
    <cellStyle name="Überschrift 2 5 6 30" xfId="47380"/>
    <cellStyle name="Überschrift 2 5 6 30 2" xfId="47381"/>
    <cellStyle name="Überschrift 2 5 6 31" xfId="47382"/>
    <cellStyle name="Überschrift 2 5 6 31 2" xfId="47383"/>
    <cellStyle name="Überschrift 2 5 6 32" xfId="47384"/>
    <cellStyle name="Überschrift 2 5 6 32 2" xfId="47385"/>
    <cellStyle name="Überschrift 2 5 6 33" xfId="47386"/>
    <cellStyle name="Überschrift 2 5 6 34" xfId="47387"/>
    <cellStyle name="Überschrift 2 5 6 35" xfId="47388"/>
    <cellStyle name="Überschrift 2 5 6 36" xfId="47389"/>
    <cellStyle name="Überschrift 2 5 6 37" xfId="47390"/>
    <cellStyle name="Überschrift 2 5 6 4" xfId="47391"/>
    <cellStyle name="Überschrift 2 5 6 4 2" xfId="47392"/>
    <cellStyle name="Überschrift 2 5 6 5" xfId="47393"/>
    <cellStyle name="Überschrift 2 5 6 5 2" xfId="47394"/>
    <cellStyle name="Überschrift 2 5 6 6" xfId="47395"/>
    <cellStyle name="Überschrift 2 5 6 6 2" xfId="47396"/>
    <cellStyle name="Überschrift 2 5 6 7" xfId="47397"/>
    <cellStyle name="Überschrift 2 5 6 7 2" xfId="47398"/>
    <cellStyle name="Überschrift 2 5 6 8" xfId="47399"/>
    <cellStyle name="Überschrift 2 5 6 8 2" xfId="47400"/>
    <cellStyle name="Überschrift 2 5 6 9" xfId="47401"/>
    <cellStyle name="Überschrift 2 5 6 9 2" xfId="47402"/>
    <cellStyle name="Überschrift 2 5 7" xfId="47403"/>
    <cellStyle name="Überschrift 2 5 7 10" xfId="47404"/>
    <cellStyle name="Überschrift 2 5 7 10 2" xfId="47405"/>
    <cellStyle name="Überschrift 2 5 7 11" xfId="47406"/>
    <cellStyle name="Überschrift 2 5 7 11 2" xfId="47407"/>
    <cellStyle name="Überschrift 2 5 7 12" xfId="47408"/>
    <cellStyle name="Überschrift 2 5 7 12 2" xfId="47409"/>
    <cellStyle name="Überschrift 2 5 7 13" xfId="47410"/>
    <cellStyle name="Überschrift 2 5 7 13 2" xfId="47411"/>
    <cellStyle name="Überschrift 2 5 7 14" xfId="47412"/>
    <cellStyle name="Überschrift 2 5 7 14 2" xfId="47413"/>
    <cellStyle name="Überschrift 2 5 7 15" xfId="47414"/>
    <cellStyle name="Überschrift 2 5 7 15 2" xfId="47415"/>
    <cellStyle name="Überschrift 2 5 7 16" xfId="47416"/>
    <cellStyle name="Überschrift 2 5 7 16 2" xfId="47417"/>
    <cellStyle name="Überschrift 2 5 7 17" xfId="47418"/>
    <cellStyle name="Überschrift 2 5 7 17 2" xfId="47419"/>
    <cellStyle name="Überschrift 2 5 7 18" xfId="47420"/>
    <cellStyle name="Überschrift 2 5 7 18 2" xfId="47421"/>
    <cellStyle name="Überschrift 2 5 7 19" xfId="47422"/>
    <cellStyle name="Überschrift 2 5 7 19 2" xfId="47423"/>
    <cellStyle name="Überschrift 2 5 7 2" xfId="47424"/>
    <cellStyle name="Überschrift 2 5 7 2 2" xfId="47425"/>
    <cellStyle name="Überschrift 2 5 7 2 2 2" xfId="47426"/>
    <cellStyle name="Überschrift 2 5 7 2 3" xfId="47427"/>
    <cellStyle name="Überschrift 2 5 7 2 3 2" xfId="47428"/>
    <cellStyle name="Überschrift 2 5 7 2 4" xfId="47429"/>
    <cellStyle name="Überschrift 2 5 7 2 4 2" xfId="47430"/>
    <cellStyle name="Überschrift 2 5 7 2 5" xfId="47431"/>
    <cellStyle name="Überschrift 2 5 7 2 5 2" xfId="47432"/>
    <cellStyle name="Überschrift 2 5 7 2 6" xfId="47433"/>
    <cellStyle name="Überschrift 2 5 7 2 6 2" xfId="47434"/>
    <cellStyle name="Überschrift 2 5 7 2 7" xfId="47435"/>
    <cellStyle name="Überschrift 2 5 7 20" xfId="47436"/>
    <cellStyle name="Überschrift 2 5 7 20 2" xfId="47437"/>
    <cellStyle name="Überschrift 2 5 7 21" xfId="47438"/>
    <cellStyle name="Überschrift 2 5 7 21 2" xfId="47439"/>
    <cellStyle name="Überschrift 2 5 7 22" xfId="47440"/>
    <cellStyle name="Überschrift 2 5 7 22 2" xfId="47441"/>
    <cellStyle name="Überschrift 2 5 7 23" xfId="47442"/>
    <cellStyle name="Überschrift 2 5 7 23 2" xfId="47443"/>
    <cellStyle name="Überschrift 2 5 7 24" xfId="47444"/>
    <cellStyle name="Überschrift 2 5 7 24 2" xfId="47445"/>
    <cellStyle name="Überschrift 2 5 7 25" xfId="47446"/>
    <cellStyle name="Überschrift 2 5 7 25 2" xfId="47447"/>
    <cellStyle name="Überschrift 2 5 7 26" xfId="47448"/>
    <cellStyle name="Überschrift 2 5 7 26 2" xfId="47449"/>
    <cellStyle name="Überschrift 2 5 7 27" xfId="47450"/>
    <cellStyle name="Überschrift 2 5 7 27 2" xfId="47451"/>
    <cellStyle name="Überschrift 2 5 7 28" xfId="47452"/>
    <cellStyle name="Überschrift 2 5 7 28 2" xfId="47453"/>
    <cellStyle name="Überschrift 2 5 7 29" xfId="47454"/>
    <cellStyle name="Überschrift 2 5 7 29 2" xfId="47455"/>
    <cellStyle name="Überschrift 2 5 7 3" xfId="47456"/>
    <cellStyle name="Überschrift 2 5 7 3 2" xfId="47457"/>
    <cellStyle name="Überschrift 2 5 7 3 2 2" xfId="47458"/>
    <cellStyle name="Überschrift 2 5 7 3 3" xfId="47459"/>
    <cellStyle name="Überschrift 2 5 7 3 3 2" xfId="47460"/>
    <cellStyle name="Überschrift 2 5 7 3 4" xfId="47461"/>
    <cellStyle name="Überschrift 2 5 7 3 4 2" xfId="47462"/>
    <cellStyle name="Überschrift 2 5 7 3 5" xfId="47463"/>
    <cellStyle name="Überschrift 2 5 7 3 5 2" xfId="47464"/>
    <cellStyle name="Überschrift 2 5 7 3 6" xfId="47465"/>
    <cellStyle name="Überschrift 2 5 7 3 6 2" xfId="47466"/>
    <cellStyle name="Überschrift 2 5 7 3 7" xfId="47467"/>
    <cellStyle name="Überschrift 2 5 7 30" xfId="47468"/>
    <cellStyle name="Überschrift 2 5 7 30 2" xfId="47469"/>
    <cellStyle name="Überschrift 2 5 7 31" xfId="47470"/>
    <cellStyle name="Überschrift 2 5 7 31 2" xfId="47471"/>
    <cellStyle name="Überschrift 2 5 7 32" xfId="47472"/>
    <cellStyle name="Überschrift 2 5 7 32 2" xfId="47473"/>
    <cellStyle name="Überschrift 2 5 7 33" xfId="47474"/>
    <cellStyle name="Überschrift 2 5 7 34" xfId="47475"/>
    <cellStyle name="Überschrift 2 5 7 35" xfId="47476"/>
    <cellStyle name="Überschrift 2 5 7 36" xfId="47477"/>
    <cellStyle name="Überschrift 2 5 7 37" xfId="47478"/>
    <cellStyle name="Überschrift 2 5 7 4" xfId="47479"/>
    <cellStyle name="Überschrift 2 5 7 4 2" xfId="47480"/>
    <cellStyle name="Überschrift 2 5 7 5" xfId="47481"/>
    <cellStyle name="Überschrift 2 5 7 5 2" xfId="47482"/>
    <cellStyle name="Überschrift 2 5 7 6" xfId="47483"/>
    <cellStyle name="Überschrift 2 5 7 6 2" xfId="47484"/>
    <cellStyle name="Überschrift 2 5 7 7" xfId="47485"/>
    <cellStyle name="Überschrift 2 5 7 7 2" xfId="47486"/>
    <cellStyle name="Überschrift 2 5 7 8" xfId="47487"/>
    <cellStyle name="Überschrift 2 5 7 8 2" xfId="47488"/>
    <cellStyle name="Überschrift 2 5 7 9" xfId="47489"/>
    <cellStyle name="Überschrift 2 5 7 9 2" xfId="47490"/>
    <cellStyle name="Überschrift 2 5 8" xfId="47491"/>
    <cellStyle name="Überschrift 2 5 8 10" xfId="47492"/>
    <cellStyle name="Überschrift 2 5 8 10 2" xfId="47493"/>
    <cellStyle name="Überschrift 2 5 8 11" xfId="47494"/>
    <cellStyle name="Überschrift 2 5 8 11 2" xfId="47495"/>
    <cellStyle name="Überschrift 2 5 8 12" xfId="47496"/>
    <cellStyle name="Überschrift 2 5 8 12 2" xfId="47497"/>
    <cellStyle name="Überschrift 2 5 8 13" xfId="47498"/>
    <cellStyle name="Überschrift 2 5 8 13 2" xfId="47499"/>
    <cellStyle name="Überschrift 2 5 8 14" xfId="47500"/>
    <cellStyle name="Überschrift 2 5 8 14 2" xfId="47501"/>
    <cellStyle name="Überschrift 2 5 8 15" xfId="47502"/>
    <cellStyle name="Überschrift 2 5 8 15 2" xfId="47503"/>
    <cellStyle name="Überschrift 2 5 8 16" xfId="47504"/>
    <cellStyle name="Überschrift 2 5 8 16 2" xfId="47505"/>
    <cellStyle name="Überschrift 2 5 8 17" xfId="47506"/>
    <cellStyle name="Überschrift 2 5 8 17 2" xfId="47507"/>
    <cellStyle name="Überschrift 2 5 8 18" xfId="47508"/>
    <cellStyle name="Überschrift 2 5 8 18 2" xfId="47509"/>
    <cellStyle name="Überschrift 2 5 8 19" xfId="47510"/>
    <cellStyle name="Überschrift 2 5 8 19 2" xfId="47511"/>
    <cellStyle name="Überschrift 2 5 8 2" xfId="47512"/>
    <cellStyle name="Überschrift 2 5 8 2 2" xfId="47513"/>
    <cellStyle name="Überschrift 2 5 8 2 2 2" xfId="47514"/>
    <cellStyle name="Überschrift 2 5 8 2 3" xfId="47515"/>
    <cellStyle name="Überschrift 2 5 8 2 3 2" xfId="47516"/>
    <cellStyle name="Überschrift 2 5 8 2 4" xfId="47517"/>
    <cellStyle name="Überschrift 2 5 8 2 4 2" xfId="47518"/>
    <cellStyle name="Überschrift 2 5 8 2 5" xfId="47519"/>
    <cellStyle name="Überschrift 2 5 8 2 5 2" xfId="47520"/>
    <cellStyle name="Überschrift 2 5 8 2 6" xfId="47521"/>
    <cellStyle name="Überschrift 2 5 8 2 6 2" xfId="47522"/>
    <cellStyle name="Überschrift 2 5 8 2 7" xfId="47523"/>
    <cellStyle name="Überschrift 2 5 8 20" xfId="47524"/>
    <cellStyle name="Überschrift 2 5 8 20 2" xfId="47525"/>
    <cellStyle name="Überschrift 2 5 8 21" xfId="47526"/>
    <cellStyle name="Überschrift 2 5 8 21 2" xfId="47527"/>
    <cellStyle name="Überschrift 2 5 8 22" xfId="47528"/>
    <cellStyle name="Überschrift 2 5 8 22 2" xfId="47529"/>
    <cellStyle name="Überschrift 2 5 8 23" xfId="47530"/>
    <cellStyle name="Überschrift 2 5 8 23 2" xfId="47531"/>
    <cellStyle name="Überschrift 2 5 8 24" xfId="47532"/>
    <cellStyle name="Überschrift 2 5 8 24 2" xfId="47533"/>
    <cellStyle name="Überschrift 2 5 8 25" xfId="47534"/>
    <cellStyle name="Überschrift 2 5 8 25 2" xfId="47535"/>
    <cellStyle name="Überschrift 2 5 8 26" xfId="47536"/>
    <cellStyle name="Überschrift 2 5 8 26 2" xfId="47537"/>
    <cellStyle name="Überschrift 2 5 8 27" xfId="47538"/>
    <cellStyle name="Überschrift 2 5 8 27 2" xfId="47539"/>
    <cellStyle name="Überschrift 2 5 8 28" xfId="47540"/>
    <cellStyle name="Überschrift 2 5 8 28 2" xfId="47541"/>
    <cellStyle name="Überschrift 2 5 8 29" xfId="47542"/>
    <cellStyle name="Überschrift 2 5 8 29 2" xfId="47543"/>
    <cellStyle name="Überschrift 2 5 8 3" xfId="47544"/>
    <cellStyle name="Überschrift 2 5 8 3 2" xfId="47545"/>
    <cellStyle name="Überschrift 2 5 8 3 2 2" xfId="47546"/>
    <cellStyle name="Überschrift 2 5 8 3 3" xfId="47547"/>
    <cellStyle name="Überschrift 2 5 8 3 3 2" xfId="47548"/>
    <cellStyle name="Überschrift 2 5 8 3 4" xfId="47549"/>
    <cellStyle name="Überschrift 2 5 8 3 4 2" xfId="47550"/>
    <cellStyle name="Überschrift 2 5 8 3 5" xfId="47551"/>
    <cellStyle name="Überschrift 2 5 8 3 5 2" xfId="47552"/>
    <cellStyle name="Überschrift 2 5 8 3 6" xfId="47553"/>
    <cellStyle name="Überschrift 2 5 8 3 6 2" xfId="47554"/>
    <cellStyle name="Überschrift 2 5 8 3 7" xfId="47555"/>
    <cellStyle name="Überschrift 2 5 8 30" xfId="47556"/>
    <cellStyle name="Überschrift 2 5 8 30 2" xfId="47557"/>
    <cellStyle name="Überschrift 2 5 8 31" xfId="47558"/>
    <cellStyle name="Überschrift 2 5 8 31 2" xfId="47559"/>
    <cellStyle name="Überschrift 2 5 8 32" xfId="47560"/>
    <cellStyle name="Überschrift 2 5 8 32 2" xfId="47561"/>
    <cellStyle name="Überschrift 2 5 8 33" xfId="47562"/>
    <cellStyle name="Überschrift 2 5 8 34" xfId="47563"/>
    <cellStyle name="Überschrift 2 5 8 35" xfId="47564"/>
    <cellStyle name="Überschrift 2 5 8 36" xfId="47565"/>
    <cellStyle name="Überschrift 2 5 8 37" xfId="47566"/>
    <cellStyle name="Überschrift 2 5 8 4" xfId="47567"/>
    <cellStyle name="Überschrift 2 5 8 4 2" xfId="47568"/>
    <cellStyle name="Überschrift 2 5 8 5" xfId="47569"/>
    <cellStyle name="Überschrift 2 5 8 5 2" xfId="47570"/>
    <cellStyle name="Überschrift 2 5 8 6" xfId="47571"/>
    <cellStyle name="Überschrift 2 5 8 6 2" xfId="47572"/>
    <cellStyle name="Überschrift 2 5 8 7" xfId="47573"/>
    <cellStyle name="Überschrift 2 5 8 7 2" xfId="47574"/>
    <cellStyle name="Überschrift 2 5 8 8" xfId="47575"/>
    <cellStyle name="Überschrift 2 5 8 8 2" xfId="47576"/>
    <cellStyle name="Überschrift 2 5 8 9" xfId="47577"/>
    <cellStyle name="Überschrift 2 5 8 9 2" xfId="47578"/>
    <cellStyle name="Überschrift 2 5 9" xfId="47579"/>
    <cellStyle name="Überschrift 2 5 9 10" xfId="47580"/>
    <cellStyle name="Überschrift 2 5 9 10 2" xfId="47581"/>
    <cellStyle name="Überschrift 2 5 9 11" xfId="47582"/>
    <cellStyle name="Überschrift 2 5 9 11 2" xfId="47583"/>
    <cellStyle name="Überschrift 2 5 9 12" xfId="47584"/>
    <cellStyle name="Überschrift 2 5 9 12 2" xfId="47585"/>
    <cellStyle name="Überschrift 2 5 9 13" xfId="47586"/>
    <cellStyle name="Überschrift 2 5 9 13 2" xfId="47587"/>
    <cellStyle name="Überschrift 2 5 9 14" xfId="47588"/>
    <cellStyle name="Überschrift 2 5 9 14 2" xfId="47589"/>
    <cellStyle name="Überschrift 2 5 9 15" xfId="47590"/>
    <cellStyle name="Überschrift 2 5 9 15 2" xfId="47591"/>
    <cellStyle name="Überschrift 2 5 9 16" xfId="47592"/>
    <cellStyle name="Überschrift 2 5 9 16 2" xfId="47593"/>
    <cellStyle name="Überschrift 2 5 9 17" xfId="47594"/>
    <cellStyle name="Überschrift 2 5 9 17 2" xfId="47595"/>
    <cellStyle name="Überschrift 2 5 9 18" xfId="47596"/>
    <cellStyle name="Überschrift 2 5 9 18 2" xfId="47597"/>
    <cellStyle name="Überschrift 2 5 9 19" xfId="47598"/>
    <cellStyle name="Überschrift 2 5 9 19 2" xfId="47599"/>
    <cellStyle name="Überschrift 2 5 9 2" xfId="47600"/>
    <cellStyle name="Überschrift 2 5 9 2 2" xfId="47601"/>
    <cellStyle name="Überschrift 2 5 9 2 2 2" xfId="47602"/>
    <cellStyle name="Überschrift 2 5 9 2 3" xfId="47603"/>
    <cellStyle name="Überschrift 2 5 9 2 3 2" xfId="47604"/>
    <cellStyle name="Überschrift 2 5 9 2 4" xfId="47605"/>
    <cellStyle name="Überschrift 2 5 9 2 4 2" xfId="47606"/>
    <cellStyle name="Überschrift 2 5 9 2 5" xfId="47607"/>
    <cellStyle name="Überschrift 2 5 9 2 5 2" xfId="47608"/>
    <cellStyle name="Überschrift 2 5 9 2 6" xfId="47609"/>
    <cellStyle name="Überschrift 2 5 9 2 6 2" xfId="47610"/>
    <cellStyle name="Überschrift 2 5 9 2 7" xfId="47611"/>
    <cellStyle name="Überschrift 2 5 9 20" xfId="47612"/>
    <cellStyle name="Überschrift 2 5 9 20 2" xfId="47613"/>
    <cellStyle name="Überschrift 2 5 9 21" xfId="47614"/>
    <cellStyle name="Überschrift 2 5 9 21 2" xfId="47615"/>
    <cellStyle name="Überschrift 2 5 9 22" xfId="47616"/>
    <cellStyle name="Überschrift 2 5 9 22 2" xfId="47617"/>
    <cellStyle name="Überschrift 2 5 9 23" xfId="47618"/>
    <cellStyle name="Überschrift 2 5 9 23 2" xfId="47619"/>
    <cellStyle name="Überschrift 2 5 9 24" xfId="47620"/>
    <cellStyle name="Überschrift 2 5 9 24 2" xfId="47621"/>
    <cellStyle name="Überschrift 2 5 9 25" xfId="47622"/>
    <cellStyle name="Überschrift 2 5 9 25 2" xfId="47623"/>
    <cellStyle name="Überschrift 2 5 9 26" xfId="47624"/>
    <cellStyle name="Überschrift 2 5 9 26 2" xfId="47625"/>
    <cellStyle name="Überschrift 2 5 9 27" xfId="47626"/>
    <cellStyle name="Überschrift 2 5 9 27 2" xfId="47627"/>
    <cellStyle name="Überschrift 2 5 9 28" xfId="47628"/>
    <cellStyle name="Überschrift 2 5 9 28 2" xfId="47629"/>
    <cellStyle name="Überschrift 2 5 9 29" xfId="47630"/>
    <cellStyle name="Überschrift 2 5 9 29 2" xfId="47631"/>
    <cellStyle name="Überschrift 2 5 9 3" xfId="47632"/>
    <cellStyle name="Überschrift 2 5 9 3 2" xfId="47633"/>
    <cellStyle name="Überschrift 2 5 9 3 2 2" xfId="47634"/>
    <cellStyle name="Überschrift 2 5 9 3 3" xfId="47635"/>
    <cellStyle name="Überschrift 2 5 9 3 3 2" xfId="47636"/>
    <cellStyle name="Überschrift 2 5 9 3 4" xfId="47637"/>
    <cellStyle name="Überschrift 2 5 9 3 4 2" xfId="47638"/>
    <cellStyle name="Überschrift 2 5 9 3 5" xfId="47639"/>
    <cellStyle name="Überschrift 2 5 9 3 5 2" xfId="47640"/>
    <cellStyle name="Überschrift 2 5 9 3 6" xfId="47641"/>
    <cellStyle name="Überschrift 2 5 9 3 6 2" xfId="47642"/>
    <cellStyle name="Überschrift 2 5 9 3 7" xfId="47643"/>
    <cellStyle name="Überschrift 2 5 9 30" xfId="47644"/>
    <cellStyle name="Überschrift 2 5 9 30 2" xfId="47645"/>
    <cellStyle name="Überschrift 2 5 9 31" xfId="47646"/>
    <cellStyle name="Überschrift 2 5 9 31 2" xfId="47647"/>
    <cellStyle name="Überschrift 2 5 9 32" xfId="47648"/>
    <cellStyle name="Überschrift 2 5 9 32 2" xfId="47649"/>
    <cellStyle name="Überschrift 2 5 9 33" xfId="47650"/>
    <cellStyle name="Überschrift 2 5 9 34" xfId="47651"/>
    <cellStyle name="Überschrift 2 5 9 35" xfId="47652"/>
    <cellStyle name="Überschrift 2 5 9 36" xfId="47653"/>
    <cellStyle name="Überschrift 2 5 9 37" xfId="47654"/>
    <cellStyle name="Überschrift 2 5 9 4" xfId="47655"/>
    <cellStyle name="Überschrift 2 5 9 4 2" xfId="47656"/>
    <cellStyle name="Überschrift 2 5 9 5" xfId="47657"/>
    <cellStyle name="Überschrift 2 5 9 5 2" xfId="47658"/>
    <cellStyle name="Überschrift 2 5 9 6" xfId="47659"/>
    <cellStyle name="Überschrift 2 5 9 6 2" xfId="47660"/>
    <cellStyle name="Überschrift 2 5 9 7" xfId="47661"/>
    <cellStyle name="Überschrift 2 5 9 7 2" xfId="47662"/>
    <cellStyle name="Überschrift 2 5 9 8" xfId="47663"/>
    <cellStyle name="Überschrift 2 5 9 8 2" xfId="47664"/>
    <cellStyle name="Überschrift 2 5 9 9" xfId="47665"/>
    <cellStyle name="Überschrift 2 5 9 9 2" xfId="47666"/>
    <cellStyle name="Überschrift 2 6" xfId="47667"/>
    <cellStyle name="Überschrift 2 6 2" xfId="47668"/>
    <cellStyle name="Überschrift 2 6 2 2" xfId="47669"/>
    <cellStyle name="Überschrift 2 6 3" xfId="47670"/>
    <cellStyle name="Überschrift 2 6 3 2" xfId="47671"/>
    <cellStyle name="Überschrift 2 6 4" xfId="47672"/>
    <cellStyle name="Überschrift 2 6 4 2" xfId="47673"/>
    <cellStyle name="Überschrift 2 6 5" xfId="47674"/>
    <cellStyle name="Überschrift 2 6 5 2" xfId="47675"/>
    <cellStyle name="Überschrift 2 6 6" xfId="47676"/>
    <cellStyle name="Überschrift 2 6 6 2" xfId="47677"/>
    <cellStyle name="Überschrift 2 6 7" xfId="47678"/>
    <cellStyle name="Überschrift 2 6 7 2" xfId="47679"/>
    <cellStyle name="Überschrift 2 6 8" xfId="47680"/>
    <cellStyle name="Überschrift 2 7" xfId="47681"/>
    <cellStyle name="Überschrift 2 8" xfId="2583"/>
    <cellStyle name="Überschrift 2 9" xfId="2534"/>
    <cellStyle name="Überschrift 3 2" xfId="180"/>
    <cellStyle name="Überschrift 3 2 10" xfId="47683"/>
    <cellStyle name="Überschrift 3 2 10 10" xfId="47684"/>
    <cellStyle name="Überschrift 3 2 10 10 2" xfId="47685"/>
    <cellStyle name="Überschrift 3 2 10 11" xfId="47686"/>
    <cellStyle name="Überschrift 3 2 10 11 2" xfId="47687"/>
    <cellStyle name="Überschrift 3 2 10 12" xfId="47688"/>
    <cellStyle name="Überschrift 3 2 10 12 2" xfId="47689"/>
    <cellStyle name="Überschrift 3 2 10 13" xfId="47690"/>
    <cellStyle name="Überschrift 3 2 10 13 2" xfId="47691"/>
    <cellStyle name="Überschrift 3 2 10 14" xfId="47692"/>
    <cellStyle name="Überschrift 3 2 10 14 2" xfId="47693"/>
    <cellStyle name="Überschrift 3 2 10 15" xfId="47694"/>
    <cellStyle name="Überschrift 3 2 10 15 2" xfId="47695"/>
    <cellStyle name="Überschrift 3 2 10 16" xfId="47696"/>
    <cellStyle name="Überschrift 3 2 10 16 2" xfId="47697"/>
    <cellStyle name="Überschrift 3 2 10 17" xfId="47698"/>
    <cellStyle name="Überschrift 3 2 10 17 2" xfId="47699"/>
    <cellStyle name="Überschrift 3 2 10 18" xfId="47700"/>
    <cellStyle name="Überschrift 3 2 10 18 2" xfId="47701"/>
    <cellStyle name="Überschrift 3 2 10 19" xfId="47702"/>
    <cellStyle name="Überschrift 3 2 10 19 2" xfId="47703"/>
    <cellStyle name="Überschrift 3 2 10 2" xfId="47704"/>
    <cellStyle name="Überschrift 3 2 10 2 2" xfId="47705"/>
    <cellStyle name="Überschrift 3 2 10 2 2 2" xfId="47706"/>
    <cellStyle name="Überschrift 3 2 10 2 3" xfId="47707"/>
    <cellStyle name="Überschrift 3 2 10 2 3 2" xfId="47708"/>
    <cellStyle name="Überschrift 3 2 10 2 4" xfId="47709"/>
    <cellStyle name="Überschrift 3 2 10 2 4 2" xfId="47710"/>
    <cellStyle name="Überschrift 3 2 10 2 5" xfId="47711"/>
    <cellStyle name="Überschrift 3 2 10 2 5 2" xfId="47712"/>
    <cellStyle name="Überschrift 3 2 10 2 6" xfId="47713"/>
    <cellStyle name="Überschrift 3 2 10 2 6 2" xfId="47714"/>
    <cellStyle name="Überschrift 3 2 10 2 7" xfId="47715"/>
    <cellStyle name="Überschrift 3 2 10 20" xfId="47716"/>
    <cellStyle name="Überschrift 3 2 10 20 2" xfId="47717"/>
    <cellStyle name="Überschrift 3 2 10 21" xfId="47718"/>
    <cellStyle name="Überschrift 3 2 10 21 2" xfId="47719"/>
    <cellStyle name="Überschrift 3 2 10 22" xfId="47720"/>
    <cellStyle name="Überschrift 3 2 10 22 2" xfId="47721"/>
    <cellStyle name="Überschrift 3 2 10 23" xfId="47722"/>
    <cellStyle name="Überschrift 3 2 10 23 2" xfId="47723"/>
    <cellStyle name="Überschrift 3 2 10 24" xfId="47724"/>
    <cellStyle name="Überschrift 3 2 10 24 2" xfId="47725"/>
    <cellStyle name="Überschrift 3 2 10 25" xfId="47726"/>
    <cellStyle name="Überschrift 3 2 10 25 2" xfId="47727"/>
    <cellStyle name="Überschrift 3 2 10 26" xfId="47728"/>
    <cellStyle name="Überschrift 3 2 10 26 2" xfId="47729"/>
    <cellStyle name="Überschrift 3 2 10 27" xfId="47730"/>
    <cellStyle name="Überschrift 3 2 10 27 2" xfId="47731"/>
    <cellStyle name="Überschrift 3 2 10 28" xfId="47732"/>
    <cellStyle name="Überschrift 3 2 10 28 2" xfId="47733"/>
    <cellStyle name="Überschrift 3 2 10 29" xfId="47734"/>
    <cellStyle name="Überschrift 3 2 10 29 2" xfId="47735"/>
    <cellStyle name="Überschrift 3 2 10 3" xfId="47736"/>
    <cellStyle name="Überschrift 3 2 10 3 2" xfId="47737"/>
    <cellStyle name="Überschrift 3 2 10 3 2 2" xfId="47738"/>
    <cellStyle name="Überschrift 3 2 10 3 3" xfId="47739"/>
    <cellStyle name="Überschrift 3 2 10 3 3 2" xfId="47740"/>
    <cellStyle name="Überschrift 3 2 10 3 4" xfId="47741"/>
    <cellStyle name="Überschrift 3 2 10 3 4 2" xfId="47742"/>
    <cellStyle name="Überschrift 3 2 10 3 5" xfId="47743"/>
    <cellStyle name="Überschrift 3 2 10 3 5 2" xfId="47744"/>
    <cellStyle name="Überschrift 3 2 10 3 6" xfId="47745"/>
    <cellStyle name="Überschrift 3 2 10 3 6 2" xfId="47746"/>
    <cellStyle name="Überschrift 3 2 10 3 7" xfId="47747"/>
    <cellStyle name="Überschrift 3 2 10 30" xfId="47748"/>
    <cellStyle name="Überschrift 3 2 10 30 2" xfId="47749"/>
    <cellStyle name="Überschrift 3 2 10 31" xfId="47750"/>
    <cellStyle name="Überschrift 3 2 10 31 2" xfId="47751"/>
    <cellStyle name="Überschrift 3 2 10 32" xfId="47752"/>
    <cellStyle name="Überschrift 3 2 10 32 2" xfId="47753"/>
    <cellStyle name="Überschrift 3 2 10 33" xfId="47754"/>
    <cellStyle name="Überschrift 3 2 10 34" xfId="47755"/>
    <cellStyle name="Überschrift 3 2 10 35" xfId="47756"/>
    <cellStyle name="Überschrift 3 2 10 36" xfId="47757"/>
    <cellStyle name="Überschrift 3 2 10 37" xfId="47758"/>
    <cellStyle name="Überschrift 3 2 10 4" xfId="47759"/>
    <cellStyle name="Überschrift 3 2 10 4 2" xfId="47760"/>
    <cellStyle name="Überschrift 3 2 10 5" xfId="47761"/>
    <cellStyle name="Überschrift 3 2 10 5 2" xfId="47762"/>
    <cellStyle name="Überschrift 3 2 10 6" xfId="47763"/>
    <cellStyle name="Überschrift 3 2 10 6 2" xfId="47764"/>
    <cellStyle name="Überschrift 3 2 10 7" xfId="47765"/>
    <cellStyle name="Überschrift 3 2 10 7 2" xfId="47766"/>
    <cellStyle name="Überschrift 3 2 10 8" xfId="47767"/>
    <cellStyle name="Überschrift 3 2 10 8 2" xfId="47768"/>
    <cellStyle name="Überschrift 3 2 10 9" xfId="47769"/>
    <cellStyle name="Überschrift 3 2 10 9 2" xfId="47770"/>
    <cellStyle name="Überschrift 3 2 11" xfId="47771"/>
    <cellStyle name="Überschrift 3 2 11 10" xfId="47772"/>
    <cellStyle name="Überschrift 3 2 11 10 2" xfId="47773"/>
    <cellStyle name="Überschrift 3 2 11 11" xfId="47774"/>
    <cellStyle name="Überschrift 3 2 11 11 2" xfId="47775"/>
    <cellStyle name="Überschrift 3 2 11 12" xfId="47776"/>
    <cellStyle name="Überschrift 3 2 11 12 2" xfId="47777"/>
    <cellStyle name="Überschrift 3 2 11 13" xfId="47778"/>
    <cellStyle name="Überschrift 3 2 11 13 2" xfId="47779"/>
    <cellStyle name="Überschrift 3 2 11 14" xfId="47780"/>
    <cellStyle name="Überschrift 3 2 11 14 2" xfId="47781"/>
    <cellStyle name="Überschrift 3 2 11 15" xfId="47782"/>
    <cellStyle name="Überschrift 3 2 11 15 2" xfId="47783"/>
    <cellStyle name="Überschrift 3 2 11 16" xfId="47784"/>
    <cellStyle name="Überschrift 3 2 11 16 2" xfId="47785"/>
    <cellStyle name="Überschrift 3 2 11 17" xfId="47786"/>
    <cellStyle name="Überschrift 3 2 11 17 2" xfId="47787"/>
    <cellStyle name="Überschrift 3 2 11 18" xfId="47788"/>
    <cellStyle name="Überschrift 3 2 11 18 2" xfId="47789"/>
    <cellStyle name="Überschrift 3 2 11 19" xfId="47790"/>
    <cellStyle name="Überschrift 3 2 11 19 2" xfId="47791"/>
    <cellStyle name="Überschrift 3 2 11 2" xfId="47792"/>
    <cellStyle name="Überschrift 3 2 11 2 2" xfId="47793"/>
    <cellStyle name="Überschrift 3 2 11 2 2 2" xfId="47794"/>
    <cellStyle name="Überschrift 3 2 11 2 3" xfId="47795"/>
    <cellStyle name="Überschrift 3 2 11 2 3 2" xfId="47796"/>
    <cellStyle name="Überschrift 3 2 11 2 4" xfId="47797"/>
    <cellStyle name="Überschrift 3 2 11 2 4 2" xfId="47798"/>
    <cellStyle name="Überschrift 3 2 11 2 5" xfId="47799"/>
    <cellStyle name="Überschrift 3 2 11 2 5 2" xfId="47800"/>
    <cellStyle name="Überschrift 3 2 11 2 6" xfId="47801"/>
    <cellStyle name="Überschrift 3 2 11 2 6 2" xfId="47802"/>
    <cellStyle name="Überschrift 3 2 11 2 7" xfId="47803"/>
    <cellStyle name="Überschrift 3 2 11 20" xfId="47804"/>
    <cellStyle name="Überschrift 3 2 11 20 2" xfId="47805"/>
    <cellStyle name="Überschrift 3 2 11 21" xfId="47806"/>
    <cellStyle name="Überschrift 3 2 11 21 2" xfId="47807"/>
    <cellStyle name="Überschrift 3 2 11 22" xfId="47808"/>
    <cellStyle name="Überschrift 3 2 11 22 2" xfId="47809"/>
    <cellStyle name="Überschrift 3 2 11 23" xfId="47810"/>
    <cellStyle name="Überschrift 3 2 11 23 2" xfId="47811"/>
    <cellStyle name="Überschrift 3 2 11 24" xfId="47812"/>
    <cellStyle name="Überschrift 3 2 11 24 2" xfId="47813"/>
    <cellStyle name="Überschrift 3 2 11 25" xfId="47814"/>
    <cellStyle name="Überschrift 3 2 11 25 2" xfId="47815"/>
    <cellStyle name="Überschrift 3 2 11 26" xfId="47816"/>
    <cellStyle name="Überschrift 3 2 11 26 2" xfId="47817"/>
    <cellStyle name="Überschrift 3 2 11 27" xfId="47818"/>
    <cellStyle name="Überschrift 3 2 11 27 2" xfId="47819"/>
    <cellStyle name="Überschrift 3 2 11 28" xfId="47820"/>
    <cellStyle name="Überschrift 3 2 11 28 2" xfId="47821"/>
    <cellStyle name="Überschrift 3 2 11 29" xfId="47822"/>
    <cellStyle name="Überschrift 3 2 11 29 2" xfId="47823"/>
    <cellStyle name="Überschrift 3 2 11 3" xfId="47824"/>
    <cellStyle name="Überschrift 3 2 11 3 2" xfId="47825"/>
    <cellStyle name="Überschrift 3 2 11 3 2 2" xfId="47826"/>
    <cellStyle name="Überschrift 3 2 11 3 3" xfId="47827"/>
    <cellStyle name="Überschrift 3 2 11 3 3 2" xfId="47828"/>
    <cellStyle name="Überschrift 3 2 11 3 4" xfId="47829"/>
    <cellStyle name="Überschrift 3 2 11 3 4 2" xfId="47830"/>
    <cellStyle name="Überschrift 3 2 11 3 5" xfId="47831"/>
    <cellStyle name="Überschrift 3 2 11 3 5 2" xfId="47832"/>
    <cellStyle name="Überschrift 3 2 11 3 6" xfId="47833"/>
    <cellStyle name="Überschrift 3 2 11 3 6 2" xfId="47834"/>
    <cellStyle name="Überschrift 3 2 11 3 7" xfId="47835"/>
    <cellStyle name="Überschrift 3 2 11 30" xfId="47836"/>
    <cellStyle name="Überschrift 3 2 11 30 2" xfId="47837"/>
    <cellStyle name="Überschrift 3 2 11 31" xfId="47838"/>
    <cellStyle name="Überschrift 3 2 11 31 2" xfId="47839"/>
    <cellStyle name="Überschrift 3 2 11 32" xfId="47840"/>
    <cellStyle name="Überschrift 3 2 11 32 2" xfId="47841"/>
    <cellStyle name="Überschrift 3 2 11 33" xfId="47842"/>
    <cellStyle name="Überschrift 3 2 11 34" xfId="47843"/>
    <cellStyle name="Überschrift 3 2 11 35" xfId="47844"/>
    <cellStyle name="Überschrift 3 2 11 36" xfId="47845"/>
    <cellStyle name="Überschrift 3 2 11 37" xfId="47846"/>
    <cellStyle name="Überschrift 3 2 11 4" xfId="47847"/>
    <cellStyle name="Überschrift 3 2 11 4 2" xfId="47848"/>
    <cellStyle name="Überschrift 3 2 11 5" xfId="47849"/>
    <cellStyle name="Überschrift 3 2 11 5 2" xfId="47850"/>
    <cellStyle name="Überschrift 3 2 11 6" xfId="47851"/>
    <cellStyle name="Überschrift 3 2 11 6 2" xfId="47852"/>
    <cellStyle name="Überschrift 3 2 11 7" xfId="47853"/>
    <cellStyle name="Überschrift 3 2 11 7 2" xfId="47854"/>
    <cellStyle name="Überschrift 3 2 11 8" xfId="47855"/>
    <cellStyle name="Überschrift 3 2 11 8 2" xfId="47856"/>
    <cellStyle name="Überschrift 3 2 11 9" xfId="47857"/>
    <cellStyle name="Überschrift 3 2 11 9 2" xfId="47858"/>
    <cellStyle name="Überschrift 3 2 12" xfId="47859"/>
    <cellStyle name="Überschrift 3 2 12 2" xfId="47860"/>
    <cellStyle name="Überschrift 3 2 12 2 2" xfId="47861"/>
    <cellStyle name="Überschrift 3 2 12 3" xfId="47862"/>
    <cellStyle name="Überschrift 3 2 12 3 2" xfId="47863"/>
    <cellStyle name="Überschrift 3 2 12 4" xfId="47864"/>
    <cellStyle name="Überschrift 3 2 12 4 2" xfId="47865"/>
    <cellStyle name="Überschrift 3 2 12 5" xfId="47866"/>
    <cellStyle name="Überschrift 3 2 12 5 2" xfId="47867"/>
    <cellStyle name="Überschrift 3 2 12 6" xfId="47868"/>
    <cellStyle name="Überschrift 3 2 12 6 2" xfId="47869"/>
    <cellStyle name="Überschrift 3 2 12 7" xfId="47870"/>
    <cellStyle name="Überschrift 3 2 12 7 2" xfId="47871"/>
    <cellStyle name="Überschrift 3 2 12 8" xfId="47872"/>
    <cellStyle name="Überschrift 3 2 13" xfId="47873"/>
    <cellStyle name="Überschrift 3 2 13 2" xfId="47874"/>
    <cellStyle name="Überschrift 3 2 13 2 2" xfId="47875"/>
    <cellStyle name="Überschrift 3 2 13 3" xfId="47876"/>
    <cellStyle name="Überschrift 3 2 13 3 2" xfId="47877"/>
    <cellStyle name="Überschrift 3 2 13 4" xfId="47878"/>
    <cellStyle name="Überschrift 3 2 13 4 2" xfId="47879"/>
    <cellStyle name="Überschrift 3 2 13 5" xfId="47880"/>
    <cellStyle name="Überschrift 3 2 13 5 2" xfId="47881"/>
    <cellStyle name="Überschrift 3 2 13 6" xfId="47882"/>
    <cellStyle name="Überschrift 3 2 13 6 2" xfId="47883"/>
    <cellStyle name="Überschrift 3 2 13 7" xfId="47884"/>
    <cellStyle name="Überschrift 3 2 14" xfId="47885"/>
    <cellStyle name="Überschrift 3 2 14 2" xfId="47886"/>
    <cellStyle name="Überschrift 3 2 14 2 2" xfId="47887"/>
    <cellStyle name="Überschrift 3 2 14 3" xfId="47888"/>
    <cellStyle name="Überschrift 3 2 14 3 2" xfId="47889"/>
    <cellStyle name="Überschrift 3 2 14 4" xfId="47890"/>
    <cellStyle name="Überschrift 3 2 14 4 2" xfId="47891"/>
    <cellStyle name="Überschrift 3 2 14 5" xfId="47892"/>
    <cellStyle name="Überschrift 3 2 14 5 2" xfId="47893"/>
    <cellStyle name="Überschrift 3 2 14 6" xfId="47894"/>
    <cellStyle name="Überschrift 3 2 14 6 2" xfId="47895"/>
    <cellStyle name="Überschrift 3 2 14 7" xfId="47896"/>
    <cellStyle name="Überschrift 3 2 15" xfId="47897"/>
    <cellStyle name="Überschrift 3 2 15 2" xfId="47898"/>
    <cellStyle name="Überschrift 3 2 16" xfId="47899"/>
    <cellStyle name="Überschrift 3 2 16 2" xfId="47900"/>
    <cellStyle name="Überschrift 3 2 17" xfId="47901"/>
    <cellStyle name="Überschrift 3 2 17 2" xfId="47902"/>
    <cellStyle name="Überschrift 3 2 18" xfId="47903"/>
    <cellStyle name="Überschrift 3 2 18 2" xfId="47904"/>
    <cellStyle name="Überschrift 3 2 19" xfId="47905"/>
    <cellStyle name="Überschrift 3 2 19 2" xfId="47906"/>
    <cellStyle name="Überschrift 3 2 2" xfId="423"/>
    <cellStyle name="Überschrift 3 2 2 10" xfId="47908"/>
    <cellStyle name="Überschrift 3 2 2 10 2" xfId="47909"/>
    <cellStyle name="Überschrift 3 2 2 11" xfId="47910"/>
    <cellStyle name="Überschrift 3 2 2 11 2" xfId="47911"/>
    <cellStyle name="Überschrift 3 2 2 12" xfId="47912"/>
    <cellStyle name="Überschrift 3 2 2 12 2" xfId="47913"/>
    <cellStyle name="Überschrift 3 2 2 13" xfId="47914"/>
    <cellStyle name="Überschrift 3 2 2 13 2" xfId="47915"/>
    <cellStyle name="Überschrift 3 2 2 14" xfId="47916"/>
    <cellStyle name="Überschrift 3 2 2 14 2" xfId="47917"/>
    <cellStyle name="Überschrift 3 2 2 15" xfId="47918"/>
    <cellStyle name="Überschrift 3 2 2 15 2" xfId="47919"/>
    <cellStyle name="Überschrift 3 2 2 16" xfId="47920"/>
    <cellStyle name="Überschrift 3 2 2 16 2" xfId="47921"/>
    <cellStyle name="Überschrift 3 2 2 17" xfId="47922"/>
    <cellStyle name="Überschrift 3 2 2 17 2" xfId="47923"/>
    <cellStyle name="Überschrift 3 2 2 18" xfId="47924"/>
    <cellStyle name="Überschrift 3 2 2 18 2" xfId="47925"/>
    <cellStyle name="Überschrift 3 2 2 19" xfId="47926"/>
    <cellStyle name="Überschrift 3 2 2 19 2" xfId="47927"/>
    <cellStyle name="Überschrift 3 2 2 2" xfId="47928"/>
    <cellStyle name="Überschrift 3 2 2 2 2" xfId="47929"/>
    <cellStyle name="Überschrift 3 2 2 2 2 2" xfId="47930"/>
    <cellStyle name="Überschrift 3 2 2 2 3" xfId="47931"/>
    <cellStyle name="Überschrift 3 2 2 2 3 2" xfId="47932"/>
    <cellStyle name="Überschrift 3 2 2 2 4" xfId="47933"/>
    <cellStyle name="Überschrift 3 2 2 2 4 2" xfId="47934"/>
    <cellStyle name="Überschrift 3 2 2 2 5" xfId="47935"/>
    <cellStyle name="Überschrift 3 2 2 2 5 2" xfId="47936"/>
    <cellStyle name="Überschrift 3 2 2 2 6" xfId="47937"/>
    <cellStyle name="Überschrift 3 2 2 2 6 2" xfId="47938"/>
    <cellStyle name="Überschrift 3 2 2 2 7" xfId="47939"/>
    <cellStyle name="Überschrift 3 2 2 2 7 2" xfId="47940"/>
    <cellStyle name="Überschrift 3 2 2 2 8" xfId="47941"/>
    <cellStyle name="Überschrift 3 2 2 20" xfId="47942"/>
    <cellStyle name="Überschrift 3 2 2 20 2" xfId="47943"/>
    <cellStyle name="Überschrift 3 2 2 21" xfId="47944"/>
    <cellStyle name="Überschrift 3 2 2 21 2" xfId="47945"/>
    <cellStyle name="Überschrift 3 2 2 22" xfId="47946"/>
    <cellStyle name="Überschrift 3 2 2 22 2" xfId="47947"/>
    <cellStyle name="Überschrift 3 2 2 23" xfId="47948"/>
    <cellStyle name="Überschrift 3 2 2 23 2" xfId="47949"/>
    <cellStyle name="Überschrift 3 2 2 24" xfId="47950"/>
    <cellStyle name="Überschrift 3 2 2 24 2" xfId="47951"/>
    <cellStyle name="Überschrift 3 2 2 25" xfId="47952"/>
    <cellStyle name="Überschrift 3 2 2 25 2" xfId="47953"/>
    <cellStyle name="Überschrift 3 2 2 26" xfId="47954"/>
    <cellStyle name="Überschrift 3 2 2 26 2" xfId="47955"/>
    <cellStyle name="Überschrift 3 2 2 27" xfId="47956"/>
    <cellStyle name="Überschrift 3 2 2 27 2" xfId="47957"/>
    <cellStyle name="Überschrift 3 2 2 28" xfId="47958"/>
    <cellStyle name="Überschrift 3 2 2 28 2" xfId="47959"/>
    <cellStyle name="Überschrift 3 2 2 29" xfId="47960"/>
    <cellStyle name="Überschrift 3 2 2 29 2" xfId="47961"/>
    <cellStyle name="Überschrift 3 2 2 3" xfId="47962"/>
    <cellStyle name="Überschrift 3 2 2 3 2" xfId="47963"/>
    <cellStyle name="Überschrift 3 2 2 3 2 2" xfId="47964"/>
    <cellStyle name="Überschrift 3 2 2 3 3" xfId="47965"/>
    <cellStyle name="Überschrift 3 2 2 3 3 2" xfId="47966"/>
    <cellStyle name="Überschrift 3 2 2 3 4" xfId="47967"/>
    <cellStyle name="Überschrift 3 2 2 3 4 2" xfId="47968"/>
    <cellStyle name="Überschrift 3 2 2 3 5" xfId="47969"/>
    <cellStyle name="Überschrift 3 2 2 3 5 2" xfId="47970"/>
    <cellStyle name="Überschrift 3 2 2 3 6" xfId="47971"/>
    <cellStyle name="Überschrift 3 2 2 3 6 2" xfId="47972"/>
    <cellStyle name="Überschrift 3 2 2 3 7" xfId="47973"/>
    <cellStyle name="Überschrift 3 2 2 30" xfId="47974"/>
    <cellStyle name="Überschrift 3 2 2 30 2" xfId="47975"/>
    <cellStyle name="Überschrift 3 2 2 31" xfId="47976"/>
    <cellStyle name="Überschrift 3 2 2 31 2" xfId="47977"/>
    <cellStyle name="Überschrift 3 2 2 32" xfId="47978"/>
    <cellStyle name="Überschrift 3 2 2 32 2" xfId="47979"/>
    <cellStyle name="Überschrift 3 2 2 33" xfId="47980"/>
    <cellStyle name="Überschrift 3 2 2 33 2" xfId="47981"/>
    <cellStyle name="Überschrift 3 2 2 34" xfId="47982"/>
    <cellStyle name="Überschrift 3 2 2 35" xfId="47983"/>
    <cellStyle name="Überschrift 3 2 2 36" xfId="47984"/>
    <cellStyle name="Überschrift 3 2 2 37" xfId="47985"/>
    <cellStyle name="Überschrift 3 2 2 38" xfId="47986"/>
    <cellStyle name="Überschrift 3 2 2 39" xfId="47907"/>
    <cellStyle name="Überschrift 3 2 2 4" xfId="47987"/>
    <cellStyle name="Überschrift 3 2 2 4 2" xfId="47988"/>
    <cellStyle name="Überschrift 3 2 2 4 2 2" xfId="47989"/>
    <cellStyle name="Überschrift 3 2 2 4 3" xfId="47990"/>
    <cellStyle name="Überschrift 3 2 2 4 3 2" xfId="47991"/>
    <cellStyle name="Überschrift 3 2 2 4 4" xfId="47992"/>
    <cellStyle name="Überschrift 3 2 2 4 4 2" xfId="47993"/>
    <cellStyle name="Überschrift 3 2 2 4 5" xfId="47994"/>
    <cellStyle name="Überschrift 3 2 2 4 5 2" xfId="47995"/>
    <cellStyle name="Überschrift 3 2 2 4 6" xfId="47996"/>
    <cellStyle name="Überschrift 3 2 2 4 6 2" xfId="47997"/>
    <cellStyle name="Überschrift 3 2 2 4 7" xfId="47998"/>
    <cellStyle name="Überschrift 3 2 2 5" xfId="47999"/>
    <cellStyle name="Überschrift 3 2 2 5 2" xfId="48000"/>
    <cellStyle name="Überschrift 3 2 2 6" xfId="48001"/>
    <cellStyle name="Überschrift 3 2 2 6 2" xfId="48002"/>
    <cellStyle name="Überschrift 3 2 2 7" xfId="48003"/>
    <cellStyle name="Überschrift 3 2 2 7 2" xfId="48004"/>
    <cellStyle name="Überschrift 3 2 2 8" xfId="48005"/>
    <cellStyle name="Überschrift 3 2 2 8 2" xfId="48006"/>
    <cellStyle name="Überschrift 3 2 2 9" xfId="48007"/>
    <cellStyle name="Überschrift 3 2 2 9 2" xfId="48008"/>
    <cellStyle name="Überschrift 3 2 20" xfId="48009"/>
    <cellStyle name="Überschrift 3 2 20 2" xfId="48010"/>
    <cellStyle name="Überschrift 3 2 21" xfId="48011"/>
    <cellStyle name="Überschrift 3 2 21 2" xfId="48012"/>
    <cellStyle name="Überschrift 3 2 22" xfId="48013"/>
    <cellStyle name="Überschrift 3 2 22 2" xfId="48014"/>
    <cellStyle name="Überschrift 3 2 23" xfId="48015"/>
    <cellStyle name="Überschrift 3 2 23 2" xfId="48016"/>
    <cellStyle name="Überschrift 3 2 24" xfId="48017"/>
    <cellStyle name="Überschrift 3 2 24 2" xfId="48018"/>
    <cellStyle name="Überschrift 3 2 25" xfId="48019"/>
    <cellStyle name="Überschrift 3 2 25 2" xfId="48020"/>
    <cellStyle name="Überschrift 3 2 26" xfId="48021"/>
    <cellStyle name="Überschrift 3 2 26 2" xfId="48022"/>
    <cellStyle name="Überschrift 3 2 27" xfId="48023"/>
    <cellStyle name="Überschrift 3 2 27 2" xfId="48024"/>
    <cellStyle name="Überschrift 3 2 28" xfId="48025"/>
    <cellStyle name="Überschrift 3 2 28 2" xfId="48026"/>
    <cellStyle name="Überschrift 3 2 29" xfId="48027"/>
    <cellStyle name="Überschrift 3 2 29 2" xfId="48028"/>
    <cellStyle name="Überschrift 3 2 3" xfId="477"/>
    <cellStyle name="Überschrift 3 2 3 10" xfId="48030"/>
    <cellStyle name="Überschrift 3 2 3 10 2" xfId="48031"/>
    <cellStyle name="Überschrift 3 2 3 11" xfId="48032"/>
    <cellStyle name="Überschrift 3 2 3 11 2" xfId="48033"/>
    <cellStyle name="Überschrift 3 2 3 12" xfId="48034"/>
    <cellStyle name="Überschrift 3 2 3 12 2" xfId="48035"/>
    <cellStyle name="Überschrift 3 2 3 13" xfId="48036"/>
    <cellStyle name="Überschrift 3 2 3 13 2" xfId="48037"/>
    <cellStyle name="Überschrift 3 2 3 14" xfId="48038"/>
    <cellStyle name="Überschrift 3 2 3 14 2" xfId="48039"/>
    <cellStyle name="Überschrift 3 2 3 15" xfId="48040"/>
    <cellStyle name="Überschrift 3 2 3 15 2" xfId="48041"/>
    <cellStyle name="Überschrift 3 2 3 16" xfId="48042"/>
    <cellStyle name="Überschrift 3 2 3 16 2" xfId="48043"/>
    <cellStyle name="Überschrift 3 2 3 17" xfId="48044"/>
    <cellStyle name="Überschrift 3 2 3 17 2" xfId="48045"/>
    <cellStyle name="Überschrift 3 2 3 18" xfId="48046"/>
    <cellStyle name="Überschrift 3 2 3 18 2" xfId="48047"/>
    <cellStyle name="Überschrift 3 2 3 19" xfId="48048"/>
    <cellStyle name="Überschrift 3 2 3 19 2" xfId="48049"/>
    <cellStyle name="Überschrift 3 2 3 2" xfId="48050"/>
    <cellStyle name="Überschrift 3 2 3 2 2" xfId="48051"/>
    <cellStyle name="Überschrift 3 2 3 2 2 2" xfId="48052"/>
    <cellStyle name="Überschrift 3 2 3 2 3" xfId="48053"/>
    <cellStyle name="Überschrift 3 2 3 2 3 2" xfId="48054"/>
    <cellStyle name="Überschrift 3 2 3 2 4" xfId="48055"/>
    <cellStyle name="Überschrift 3 2 3 2 4 2" xfId="48056"/>
    <cellStyle name="Überschrift 3 2 3 2 5" xfId="48057"/>
    <cellStyle name="Überschrift 3 2 3 2 5 2" xfId="48058"/>
    <cellStyle name="Überschrift 3 2 3 2 6" xfId="48059"/>
    <cellStyle name="Überschrift 3 2 3 2 6 2" xfId="48060"/>
    <cellStyle name="Überschrift 3 2 3 2 7" xfId="48061"/>
    <cellStyle name="Überschrift 3 2 3 2 7 2" xfId="48062"/>
    <cellStyle name="Überschrift 3 2 3 2 8" xfId="48063"/>
    <cellStyle name="Überschrift 3 2 3 20" xfId="48064"/>
    <cellStyle name="Überschrift 3 2 3 20 2" xfId="48065"/>
    <cellStyle name="Überschrift 3 2 3 21" xfId="48066"/>
    <cellStyle name="Überschrift 3 2 3 21 2" xfId="48067"/>
    <cellStyle name="Überschrift 3 2 3 22" xfId="48068"/>
    <cellStyle name="Überschrift 3 2 3 22 2" xfId="48069"/>
    <cellStyle name="Überschrift 3 2 3 23" xfId="48070"/>
    <cellStyle name="Überschrift 3 2 3 23 2" xfId="48071"/>
    <cellStyle name="Überschrift 3 2 3 24" xfId="48072"/>
    <cellStyle name="Überschrift 3 2 3 24 2" xfId="48073"/>
    <cellStyle name="Überschrift 3 2 3 25" xfId="48074"/>
    <cellStyle name="Überschrift 3 2 3 25 2" xfId="48075"/>
    <cellStyle name="Überschrift 3 2 3 26" xfId="48076"/>
    <cellStyle name="Überschrift 3 2 3 26 2" xfId="48077"/>
    <cellStyle name="Überschrift 3 2 3 27" xfId="48078"/>
    <cellStyle name="Überschrift 3 2 3 27 2" xfId="48079"/>
    <cellStyle name="Überschrift 3 2 3 28" xfId="48080"/>
    <cellStyle name="Überschrift 3 2 3 28 2" xfId="48081"/>
    <cellStyle name="Überschrift 3 2 3 29" xfId="48082"/>
    <cellStyle name="Überschrift 3 2 3 29 2" xfId="48083"/>
    <cellStyle name="Überschrift 3 2 3 3" xfId="48084"/>
    <cellStyle name="Überschrift 3 2 3 3 2" xfId="48085"/>
    <cellStyle name="Überschrift 3 2 3 3 2 2" xfId="48086"/>
    <cellStyle name="Überschrift 3 2 3 3 3" xfId="48087"/>
    <cellStyle name="Überschrift 3 2 3 3 3 2" xfId="48088"/>
    <cellStyle name="Überschrift 3 2 3 3 4" xfId="48089"/>
    <cellStyle name="Überschrift 3 2 3 3 4 2" xfId="48090"/>
    <cellStyle name="Überschrift 3 2 3 3 5" xfId="48091"/>
    <cellStyle name="Überschrift 3 2 3 3 5 2" xfId="48092"/>
    <cellStyle name="Überschrift 3 2 3 3 6" xfId="48093"/>
    <cellStyle name="Überschrift 3 2 3 3 6 2" xfId="48094"/>
    <cellStyle name="Überschrift 3 2 3 3 7" xfId="48095"/>
    <cellStyle name="Überschrift 3 2 3 30" xfId="48096"/>
    <cellStyle name="Überschrift 3 2 3 30 2" xfId="48097"/>
    <cellStyle name="Überschrift 3 2 3 31" xfId="48098"/>
    <cellStyle name="Überschrift 3 2 3 31 2" xfId="48099"/>
    <cellStyle name="Überschrift 3 2 3 32" xfId="48100"/>
    <cellStyle name="Überschrift 3 2 3 32 2" xfId="48101"/>
    <cellStyle name="Überschrift 3 2 3 33" xfId="48102"/>
    <cellStyle name="Überschrift 3 2 3 33 2" xfId="48103"/>
    <cellStyle name="Überschrift 3 2 3 34" xfId="48104"/>
    <cellStyle name="Überschrift 3 2 3 35" xfId="48105"/>
    <cellStyle name="Überschrift 3 2 3 36" xfId="48106"/>
    <cellStyle name="Überschrift 3 2 3 37" xfId="48107"/>
    <cellStyle name="Überschrift 3 2 3 38" xfId="48108"/>
    <cellStyle name="Überschrift 3 2 3 39" xfId="48029"/>
    <cellStyle name="Überschrift 3 2 3 4" xfId="48109"/>
    <cellStyle name="Überschrift 3 2 3 4 2" xfId="48110"/>
    <cellStyle name="Überschrift 3 2 3 4 2 2" xfId="48111"/>
    <cellStyle name="Überschrift 3 2 3 4 3" xfId="48112"/>
    <cellStyle name="Überschrift 3 2 3 4 3 2" xfId="48113"/>
    <cellStyle name="Überschrift 3 2 3 4 4" xfId="48114"/>
    <cellStyle name="Überschrift 3 2 3 4 4 2" xfId="48115"/>
    <cellStyle name="Überschrift 3 2 3 4 5" xfId="48116"/>
    <cellStyle name="Überschrift 3 2 3 4 5 2" xfId="48117"/>
    <cellStyle name="Überschrift 3 2 3 4 6" xfId="48118"/>
    <cellStyle name="Überschrift 3 2 3 4 6 2" xfId="48119"/>
    <cellStyle name="Überschrift 3 2 3 4 7" xfId="48120"/>
    <cellStyle name="Überschrift 3 2 3 5" xfId="48121"/>
    <cellStyle name="Überschrift 3 2 3 5 2" xfId="48122"/>
    <cellStyle name="Überschrift 3 2 3 6" xfId="48123"/>
    <cellStyle name="Überschrift 3 2 3 6 2" xfId="48124"/>
    <cellStyle name="Überschrift 3 2 3 7" xfId="48125"/>
    <cellStyle name="Überschrift 3 2 3 7 2" xfId="48126"/>
    <cellStyle name="Überschrift 3 2 3 8" xfId="48127"/>
    <cellStyle name="Überschrift 3 2 3 8 2" xfId="48128"/>
    <cellStyle name="Überschrift 3 2 3 9" xfId="48129"/>
    <cellStyle name="Überschrift 3 2 3 9 2" xfId="48130"/>
    <cellStyle name="Überschrift 3 2 30" xfId="48131"/>
    <cellStyle name="Überschrift 3 2 30 2" xfId="48132"/>
    <cellStyle name="Überschrift 3 2 31" xfId="48133"/>
    <cellStyle name="Überschrift 3 2 31 2" xfId="48134"/>
    <cellStyle name="Überschrift 3 2 32" xfId="48135"/>
    <cellStyle name="Überschrift 3 2 32 2" xfId="48136"/>
    <cellStyle name="Überschrift 3 2 33" xfId="48137"/>
    <cellStyle name="Überschrift 3 2 33 2" xfId="48138"/>
    <cellStyle name="Überschrift 3 2 34" xfId="48139"/>
    <cellStyle name="Überschrift 3 2 34 2" xfId="48140"/>
    <cellStyle name="Überschrift 3 2 35" xfId="48141"/>
    <cellStyle name="Überschrift 3 2 35 2" xfId="48142"/>
    <cellStyle name="Überschrift 3 2 36" xfId="48143"/>
    <cellStyle name="Überschrift 3 2 36 2" xfId="48144"/>
    <cellStyle name="Überschrift 3 2 37" xfId="48145"/>
    <cellStyle name="Überschrift 3 2 37 2" xfId="48146"/>
    <cellStyle name="Überschrift 3 2 38" xfId="48147"/>
    <cellStyle name="Überschrift 3 2 38 2" xfId="48148"/>
    <cellStyle name="Überschrift 3 2 39" xfId="48149"/>
    <cellStyle name="Überschrift 3 2 4" xfId="48150"/>
    <cellStyle name="Überschrift 3 2 4 10" xfId="48151"/>
    <cellStyle name="Überschrift 3 2 4 10 2" xfId="48152"/>
    <cellStyle name="Überschrift 3 2 4 11" xfId="48153"/>
    <cellStyle name="Überschrift 3 2 4 11 2" xfId="48154"/>
    <cellStyle name="Überschrift 3 2 4 12" xfId="48155"/>
    <cellStyle name="Überschrift 3 2 4 12 2" xfId="48156"/>
    <cellStyle name="Überschrift 3 2 4 13" xfId="48157"/>
    <cellStyle name="Überschrift 3 2 4 13 2" xfId="48158"/>
    <cellStyle name="Überschrift 3 2 4 14" xfId="48159"/>
    <cellStyle name="Überschrift 3 2 4 14 2" xfId="48160"/>
    <cellStyle name="Überschrift 3 2 4 15" xfId="48161"/>
    <cellStyle name="Überschrift 3 2 4 15 2" xfId="48162"/>
    <cellStyle name="Überschrift 3 2 4 16" xfId="48163"/>
    <cellStyle name="Überschrift 3 2 4 16 2" xfId="48164"/>
    <cellStyle name="Überschrift 3 2 4 17" xfId="48165"/>
    <cellStyle name="Überschrift 3 2 4 17 2" xfId="48166"/>
    <cellStyle name="Überschrift 3 2 4 18" xfId="48167"/>
    <cellStyle name="Überschrift 3 2 4 18 2" xfId="48168"/>
    <cellStyle name="Überschrift 3 2 4 19" xfId="48169"/>
    <cellStyle name="Überschrift 3 2 4 19 2" xfId="48170"/>
    <cellStyle name="Überschrift 3 2 4 2" xfId="48171"/>
    <cellStyle name="Überschrift 3 2 4 2 2" xfId="48172"/>
    <cellStyle name="Überschrift 3 2 4 2 2 2" xfId="48173"/>
    <cellStyle name="Überschrift 3 2 4 2 3" xfId="48174"/>
    <cellStyle name="Überschrift 3 2 4 2 3 2" xfId="48175"/>
    <cellStyle name="Überschrift 3 2 4 2 4" xfId="48176"/>
    <cellStyle name="Überschrift 3 2 4 2 4 2" xfId="48177"/>
    <cellStyle name="Überschrift 3 2 4 2 5" xfId="48178"/>
    <cellStyle name="Überschrift 3 2 4 2 5 2" xfId="48179"/>
    <cellStyle name="Überschrift 3 2 4 2 6" xfId="48180"/>
    <cellStyle name="Überschrift 3 2 4 2 6 2" xfId="48181"/>
    <cellStyle name="Überschrift 3 2 4 2 7" xfId="48182"/>
    <cellStyle name="Überschrift 3 2 4 2 7 2" xfId="48183"/>
    <cellStyle name="Überschrift 3 2 4 2 8" xfId="48184"/>
    <cellStyle name="Überschrift 3 2 4 20" xfId="48185"/>
    <cellStyle name="Überschrift 3 2 4 20 2" xfId="48186"/>
    <cellStyle name="Überschrift 3 2 4 21" xfId="48187"/>
    <cellStyle name="Überschrift 3 2 4 21 2" xfId="48188"/>
    <cellStyle name="Überschrift 3 2 4 22" xfId="48189"/>
    <cellStyle name="Überschrift 3 2 4 22 2" xfId="48190"/>
    <cellStyle name="Überschrift 3 2 4 23" xfId="48191"/>
    <cellStyle name="Überschrift 3 2 4 23 2" xfId="48192"/>
    <cellStyle name="Überschrift 3 2 4 24" xfId="48193"/>
    <cellStyle name="Überschrift 3 2 4 24 2" xfId="48194"/>
    <cellStyle name="Überschrift 3 2 4 25" xfId="48195"/>
    <cellStyle name="Überschrift 3 2 4 25 2" xfId="48196"/>
    <cellStyle name="Überschrift 3 2 4 26" xfId="48197"/>
    <cellStyle name="Überschrift 3 2 4 26 2" xfId="48198"/>
    <cellStyle name="Überschrift 3 2 4 27" xfId="48199"/>
    <cellStyle name="Überschrift 3 2 4 27 2" xfId="48200"/>
    <cellStyle name="Überschrift 3 2 4 28" xfId="48201"/>
    <cellStyle name="Überschrift 3 2 4 28 2" xfId="48202"/>
    <cellStyle name="Überschrift 3 2 4 29" xfId="48203"/>
    <cellStyle name="Überschrift 3 2 4 29 2" xfId="48204"/>
    <cellStyle name="Überschrift 3 2 4 3" xfId="48205"/>
    <cellStyle name="Überschrift 3 2 4 3 2" xfId="48206"/>
    <cellStyle name="Überschrift 3 2 4 3 2 2" xfId="48207"/>
    <cellStyle name="Überschrift 3 2 4 3 3" xfId="48208"/>
    <cellStyle name="Überschrift 3 2 4 3 3 2" xfId="48209"/>
    <cellStyle name="Überschrift 3 2 4 3 4" xfId="48210"/>
    <cellStyle name="Überschrift 3 2 4 3 4 2" xfId="48211"/>
    <cellStyle name="Überschrift 3 2 4 3 5" xfId="48212"/>
    <cellStyle name="Überschrift 3 2 4 3 5 2" xfId="48213"/>
    <cellStyle name="Überschrift 3 2 4 3 6" xfId="48214"/>
    <cellStyle name="Überschrift 3 2 4 3 6 2" xfId="48215"/>
    <cellStyle name="Überschrift 3 2 4 3 7" xfId="48216"/>
    <cellStyle name="Überschrift 3 2 4 30" xfId="48217"/>
    <cellStyle name="Überschrift 3 2 4 30 2" xfId="48218"/>
    <cellStyle name="Überschrift 3 2 4 31" xfId="48219"/>
    <cellStyle name="Überschrift 3 2 4 31 2" xfId="48220"/>
    <cellStyle name="Überschrift 3 2 4 32" xfId="48221"/>
    <cellStyle name="Überschrift 3 2 4 32 2" xfId="48222"/>
    <cellStyle name="Überschrift 3 2 4 33" xfId="48223"/>
    <cellStyle name="Überschrift 3 2 4 33 2" xfId="48224"/>
    <cellStyle name="Überschrift 3 2 4 34" xfId="48225"/>
    <cellStyle name="Überschrift 3 2 4 35" xfId="48226"/>
    <cellStyle name="Überschrift 3 2 4 36" xfId="48227"/>
    <cellStyle name="Überschrift 3 2 4 37" xfId="48228"/>
    <cellStyle name="Überschrift 3 2 4 38" xfId="48229"/>
    <cellStyle name="Überschrift 3 2 4 4" xfId="48230"/>
    <cellStyle name="Überschrift 3 2 4 4 2" xfId="48231"/>
    <cellStyle name="Überschrift 3 2 4 4 2 2" xfId="48232"/>
    <cellStyle name="Überschrift 3 2 4 4 3" xfId="48233"/>
    <cellStyle name="Überschrift 3 2 4 4 3 2" xfId="48234"/>
    <cellStyle name="Überschrift 3 2 4 4 4" xfId="48235"/>
    <cellStyle name="Überschrift 3 2 4 4 4 2" xfId="48236"/>
    <cellStyle name="Überschrift 3 2 4 4 5" xfId="48237"/>
    <cellStyle name="Überschrift 3 2 4 4 5 2" xfId="48238"/>
    <cellStyle name="Überschrift 3 2 4 4 6" xfId="48239"/>
    <cellStyle name="Überschrift 3 2 4 4 6 2" xfId="48240"/>
    <cellStyle name="Überschrift 3 2 4 4 7" xfId="48241"/>
    <cellStyle name="Überschrift 3 2 4 5" xfId="48242"/>
    <cellStyle name="Überschrift 3 2 4 5 2" xfId="48243"/>
    <cellStyle name="Überschrift 3 2 4 6" xfId="48244"/>
    <cellStyle name="Überschrift 3 2 4 6 2" xfId="48245"/>
    <cellStyle name="Überschrift 3 2 4 7" xfId="48246"/>
    <cellStyle name="Überschrift 3 2 4 7 2" xfId="48247"/>
    <cellStyle name="Überschrift 3 2 4 8" xfId="48248"/>
    <cellStyle name="Überschrift 3 2 4 8 2" xfId="48249"/>
    <cellStyle name="Überschrift 3 2 4 9" xfId="48250"/>
    <cellStyle name="Überschrift 3 2 4 9 2" xfId="48251"/>
    <cellStyle name="Überschrift 3 2 40" xfId="48252"/>
    <cellStyle name="Überschrift 3 2 41" xfId="48253"/>
    <cellStyle name="Überschrift 3 2 42" xfId="48254"/>
    <cellStyle name="Überschrift 3 2 43" xfId="48255"/>
    <cellStyle name="Überschrift 3 2 44" xfId="47682"/>
    <cellStyle name="Überschrift 3 2 5" xfId="48256"/>
    <cellStyle name="Überschrift 3 2 5 10" xfId="48257"/>
    <cellStyle name="Überschrift 3 2 5 10 2" xfId="48258"/>
    <cellStyle name="Überschrift 3 2 5 11" xfId="48259"/>
    <cellStyle name="Überschrift 3 2 5 11 2" xfId="48260"/>
    <cellStyle name="Überschrift 3 2 5 12" xfId="48261"/>
    <cellStyle name="Überschrift 3 2 5 12 2" xfId="48262"/>
    <cellStyle name="Überschrift 3 2 5 13" xfId="48263"/>
    <cellStyle name="Überschrift 3 2 5 13 2" xfId="48264"/>
    <cellStyle name="Überschrift 3 2 5 14" xfId="48265"/>
    <cellStyle name="Überschrift 3 2 5 14 2" xfId="48266"/>
    <cellStyle name="Überschrift 3 2 5 15" xfId="48267"/>
    <cellStyle name="Überschrift 3 2 5 15 2" xfId="48268"/>
    <cellStyle name="Überschrift 3 2 5 16" xfId="48269"/>
    <cellStyle name="Überschrift 3 2 5 16 2" xfId="48270"/>
    <cellStyle name="Überschrift 3 2 5 17" xfId="48271"/>
    <cellStyle name="Überschrift 3 2 5 17 2" xfId="48272"/>
    <cellStyle name="Überschrift 3 2 5 18" xfId="48273"/>
    <cellStyle name="Überschrift 3 2 5 18 2" xfId="48274"/>
    <cellStyle name="Überschrift 3 2 5 19" xfId="48275"/>
    <cellStyle name="Überschrift 3 2 5 19 2" xfId="48276"/>
    <cellStyle name="Überschrift 3 2 5 2" xfId="48277"/>
    <cellStyle name="Überschrift 3 2 5 2 2" xfId="48278"/>
    <cellStyle name="Überschrift 3 2 5 2 2 2" xfId="48279"/>
    <cellStyle name="Überschrift 3 2 5 2 3" xfId="48280"/>
    <cellStyle name="Überschrift 3 2 5 2 3 2" xfId="48281"/>
    <cellStyle name="Überschrift 3 2 5 2 4" xfId="48282"/>
    <cellStyle name="Überschrift 3 2 5 2 4 2" xfId="48283"/>
    <cellStyle name="Überschrift 3 2 5 2 5" xfId="48284"/>
    <cellStyle name="Überschrift 3 2 5 2 5 2" xfId="48285"/>
    <cellStyle name="Überschrift 3 2 5 2 6" xfId="48286"/>
    <cellStyle name="Überschrift 3 2 5 2 6 2" xfId="48287"/>
    <cellStyle name="Überschrift 3 2 5 2 7" xfId="48288"/>
    <cellStyle name="Überschrift 3 2 5 2 7 2" xfId="48289"/>
    <cellStyle name="Überschrift 3 2 5 2 8" xfId="48290"/>
    <cellStyle name="Überschrift 3 2 5 20" xfId="48291"/>
    <cellStyle name="Überschrift 3 2 5 20 2" xfId="48292"/>
    <cellStyle name="Überschrift 3 2 5 21" xfId="48293"/>
    <cellStyle name="Überschrift 3 2 5 21 2" xfId="48294"/>
    <cellStyle name="Überschrift 3 2 5 22" xfId="48295"/>
    <cellStyle name="Überschrift 3 2 5 22 2" xfId="48296"/>
    <cellStyle name="Überschrift 3 2 5 23" xfId="48297"/>
    <cellStyle name="Überschrift 3 2 5 23 2" xfId="48298"/>
    <cellStyle name="Überschrift 3 2 5 24" xfId="48299"/>
    <cellStyle name="Überschrift 3 2 5 24 2" xfId="48300"/>
    <cellStyle name="Überschrift 3 2 5 25" xfId="48301"/>
    <cellStyle name="Überschrift 3 2 5 25 2" xfId="48302"/>
    <cellStyle name="Überschrift 3 2 5 26" xfId="48303"/>
    <cellStyle name="Überschrift 3 2 5 26 2" xfId="48304"/>
    <cellStyle name="Überschrift 3 2 5 27" xfId="48305"/>
    <cellStyle name="Überschrift 3 2 5 27 2" xfId="48306"/>
    <cellStyle name="Überschrift 3 2 5 28" xfId="48307"/>
    <cellStyle name="Überschrift 3 2 5 28 2" xfId="48308"/>
    <cellStyle name="Überschrift 3 2 5 29" xfId="48309"/>
    <cellStyle name="Überschrift 3 2 5 29 2" xfId="48310"/>
    <cellStyle name="Überschrift 3 2 5 3" xfId="48311"/>
    <cellStyle name="Überschrift 3 2 5 3 2" xfId="48312"/>
    <cellStyle name="Überschrift 3 2 5 3 2 2" xfId="48313"/>
    <cellStyle name="Überschrift 3 2 5 3 3" xfId="48314"/>
    <cellStyle name="Überschrift 3 2 5 3 3 2" xfId="48315"/>
    <cellStyle name="Überschrift 3 2 5 3 4" xfId="48316"/>
    <cellStyle name="Überschrift 3 2 5 3 4 2" xfId="48317"/>
    <cellStyle name="Überschrift 3 2 5 3 5" xfId="48318"/>
    <cellStyle name="Überschrift 3 2 5 3 5 2" xfId="48319"/>
    <cellStyle name="Überschrift 3 2 5 3 6" xfId="48320"/>
    <cellStyle name="Überschrift 3 2 5 3 6 2" xfId="48321"/>
    <cellStyle name="Überschrift 3 2 5 3 7" xfId="48322"/>
    <cellStyle name="Überschrift 3 2 5 30" xfId="48323"/>
    <cellStyle name="Überschrift 3 2 5 30 2" xfId="48324"/>
    <cellStyle name="Überschrift 3 2 5 31" xfId="48325"/>
    <cellStyle name="Überschrift 3 2 5 31 2" xfId="48326"/>
    <cellStyle name="Überschrift 3 2 5 32" xfId="48327"/>
    <cellStyle name="Überschrift 3 2 5 32 2" xfId="48328"/>
    <cellStyle name="Überschrift 3 2 5 33" xfId="48329"/>
    <cellStyle name="Überschrift 3 2 5 33 2" xfId="48330"/>
    <cellStyle name="Überschrift 3 2 5 34" xfId="48331"/>
    <cellStyle name="Überschrift 3 2 5 35" xfId="48332"/>
    <cellStyle name="Überschrift 3 2 5 36" xfId="48333"/>
    <cellStyle name="Überschrift 3 2 5 37" xfId="48334"/>
    <cellStyle name="Überschrift 3 2 5 38" xfId="48335"/>
    <cellStyle name="Überschrift 3 2 5 4" xfId="48336"/>
    <cellStyle name="Überschrift 3 2 5 4 2" xfId="48337"/>
    <cellStyle name="Überschrift 3 2 5 4 2 2" xfId="48338"/>
    <cellStyle name="Überschrift 3 2 5 4 3" xfId="48339"/>
    <cellStyle name="Überschrift 3 2 5 4 3 2" xfId="48340"/>
    <cellStyle name="Überschrift 3 2 5 4 4" xfId="48341"/>
    <cellStyle name="Überschrift 3 2 5 4 4 2" xfId="48342"/>
    <cellStyle name="Überschrift 3 2 5 4 5" xfId="48343"/>
    <cellStyle name="Überschrift 3 2 5 4 5 2" xfId="48344"/>
    <cellStyle name="Überschrift 3 2 5 4 6" xfId="48345"/>
    <cellStyle name="Überschrift 3 2 5 4 6 2" xfId="48346"/>
    <cellStyle name="Überschrift 3 2 5 4 7" xfId="48347"/>
    <cellStyle name="Überschrift 3 2 5 5" xfId="48348"/>
    <cellStyle name="Überschrift 3 2 5 5 2" xfId="48349"/>
    <cellStyle name="Überschrift 3 2 5 6" xfId="48350"/>
    <cellStyle name="Überschrift 3 2 5 6 2" xfId="48351"/>
    <cellStyle name="Überschrift 3 2 5 7" xfId="48352"/>
    <cellStyle name="Überschrift 3 2 5 7 2" xfId="48353"/>
    <cellStyle name="Überschrift 3 2 5 8" xfId="48354"/>
    <cellStyle name="Überschrift 3 2 5 8 2" xfId="48355"/>
    <cellStyle name="Überschrift 3 2 5 9" xfId="48356"/>
    <cellStyle name="Überschrift 3 2 5 9 2" xfId="48357"/>
    <cellStyle name="Überschrift 3 2 6" xfId="48358"/>
    <cellStyle name="Überschrift 3 2 6 10" xfId="48359"/>
    <cellStyle name="Überschrift 3 2 6 10 2" xfId="48360"/>
    <cellStyle name="Überschrift 3 2 6 11" xfId="48361"/>
    <cellStyle name="Überschrift 3 2 6 11 2" xfId="48362"/>
    <cellStyle name="Überschrift 3 2 6 12" xfId="48363"/>
    <cellStyle name="Überschrift 3 2 6 12 2" xfId="48364"/>
    <cellStyle name="Überschrift 3 2 6 13" xfId="48365"/>
    <cellStyle name="Überschrift 3 2 6 13 2" xfId="48366"/>
    <cellStyle name="Überschrift 3 2 6 14" xfId="48367"/>
    <cellStyle name="Überschrift 3 2 6 14 2" xfId="48368"/>
    <cellStyle name="Überschrift 3 2 6 15" xfId="48369"/>
    <cellStyle name="Überschrift 3 2 6 15 2" xfId="48370"/>
    <cellStyle name="Überschrift 3 2 6 16" xfId="48371"/>
    <cellStyle name="Überschrift 3 2 6 16 2" xfId="48372"/>
    <cellStyle name="Überschrift 3 2 6 17" xfId="48373"/>
    <cellStyle name="Überschrift 3 2 6 17 2" xfId="48374"/>
    <cellStyle name="Überschrift 3 2 6 18" xfId="48375"/>
    <cellStyle name="Überschrift 3 2 6 18 2" xfId="48376"/>
    <cellStyle name="Überschrift 3 2 6 19" xfId="48377"/>
    <cellStyle name="Überschrift 3 2 6 19 2" xfId="48378"/>
    <cellStyle name="Überschrift 3 2 6 2" xfId="48379"/>
    <cellStyle name="Überschrift 3 2 6 2 2" xfId="48380"/>
    <cellStyle name="Überschrift 3 2 6 2 2 2" xfId="48381"/>
    <cellStyle name="Überschrift 3 2 6 2 3" xfId="48382"/>
    <cellStyle name="Überschrift 3 2 6 2 3 2" xfId="48383"/>
    <cellStyle name="Überschrift 3 2 6 2 4" xfId="48384"/>
    <cellStyle name="Überschrift 3 2 6 2 4 2" xfId="48385"/>
    <cellStyle name="Überschrift 3 2 6 2 5" xfId="48386"/>
    <cellStyle name="Überschrift 3 2 6 2 5 2" xfId="48387"/>
    <cellStyle name="Überschrift 3 2 6 2 6" xfId="48388"/>
    <cellStyle name="Überschrift 3 2 6 2 6 2" xfId="48389"/>
    <cellStyle name="Überschrift 3 2 6 2 7" xfId="48390"/>
    <cellStyle name="Überschrift 3 2 6 20" xfId="48391"/>
    <cellStyle name="Überschrift 3 2 6 20 2" xfId="48392"/>
    <cellStyle name="Überschrift 3 2 6 21" xfId="48393"/>
    <cellStyle name="Überschrift 3 2 6 21 2" xfId="48394"/>
    <cellStyle name="Überschrift 3 2 6 22" xfId="48395"/>
    <cellStyle name="Überschrift 3 2 6 22 2" xfId="48396"/>
    <cellStyle name="Überschrift 3 2 6 23" xfId="48397"/>
    <cellStyle name="Überschrift 3 2 6 23 2" xfId="48398"/>
    <cellStyle name="Überschrift 3 2 6 24" xfId="48399"/>
    <cellStyle name="Überschrift 3 2 6 24 2" xfId="48400"/>
    <cellStyle name="Überschrift 3 2 6 25" xfId="48401"/>
    <cellStyle name="Überschrift 3 2 6 25 2" xfId="48402"/>
    <cellStyle name="Überschrift 3 2 6 26" xfId="48403"/>
    <cellStyle name="Überschrift 3 2 6 26 2" xfId="48404"/>
    <cellStyle name="Überschrift 3 2 6 27" xfId="48405"/>
    <cellStyle name="Überschrift 3 2 6 27 2" xfId="48406"/>
    <cellStyle name="Überschrift 3 2 6 28" xfId="48407"/>
    <cellStyle name="Überschrift 3 2 6 28 2" xfId="48408"/>
    <cellStyle name="Überschrift 3 2 6 29" xfId="48409"/>
    <cellStyle name="Überschrift 3 2 6 29 2" xfId="48410"/>
    <cellStyle name="Überschrift 3 2 6 3" xfId="48411"/>
    <cellStyle name="Überschrift 3 2 6 3 2" xfId="48412"/>
    <cellStyle name="Überschrift 3 2 6 3 2 2" xfId="48413"/>
    <cellStyle name="Überschrift 3 2 6 3 3" xfId="48414"/>
    <cellStyle name="Überschrift 3 2 6 3 3 2" xfId="48415"/>
    <cellStyle name="Überschrift 3 2 6 3 4" xfId="48416"/>
    <cellStyle name="Überschrift 3 2 6 3 4 2" xfId="48417"/>
    <cellStyle name="Überschrift 3 2 6 3 5" xfId="48418"/>
    <cellStyle name="Überschrift 3 2 6 3 5 2" xfId="48419"/>
    <cellStyle name="Überschrift 3 2 6 3 6" xfId="48420"/>
    <cellStyle name="Überschrift 3 2 6 3 6 2" xfId="48421"/>
    <cellStyle name="Überschrift 3 2 6 3 7" xfId="48422"/>
    <cellStyle name="Überschrift 3 2 6 30" xfId="48423"/>
    <cellStyle name="Überschrift 3 2 6 30 2" xfId="48424"/>
    <cellStyle name="Überschrift 3 2 6 31" xfId="48425"/>
    <cellStyle name="Überschrift 3 2 6 31 2" xfId="48426"/>
    <cellStyle name="Überschrift 3 2 6 32" xfId="48427"/>
    <cellStyle name="Überschrift 3 2 6 32 2" xfId="48428"/>
    <cellStyle name="Überschrift 3 2 6 33" xfId="48429"/>
    <cellStyle name="Überschrift 3 2 6 34" xfId="48430"/>
    <cellStyle name="Überschrift 3 2 6 35" xfId="48431"/>
    <cellStyle name="Überschrift 3 2 6 36" xfId="48432"/>
    <cellStyle name="Überschrift 3 2 6 37" xfId="48433"/>
    <cellStyle name="Überschrift 3 2 6 4" xfId="48434"/>
    <cellStyle name="Überschrift 3 2 6 4 2" xfId="48435"/>
    <cellStyle name="Überschrift 3 2 6 5" xfId="48436"/>
    <cellStyle name="Überschrift 3 2 6 5 2" xfId="48437"/>
    <cellStyle name="Überschrift 3 2 6 6" xfId="48438"/>
    <cellStyle name="Überschrift 3 2 6 6 2" xfId="48439"/>
    <cellStyle name="Überschrift 3 2 6 7" xfId="48440"/>
    <cellStyle name="Überschrift 3 2 6 7 2" xfId="48441"/>
    <cellStyle name="Überschrift 3 2 6 8" xfId="48442"/>
    <cellStyle name="Überschrift 3 2 6 8 2" xfId="48443"/>
    <cellStyle name="Überschrift 3 2 6 9" xfId="48444"/>
    <cellStyle name="Überschrift 3 2 6 9 2" xfId="48445"/>
    <cellStyle name="Überschrift 3 2 7" xfId="48446"/>
    <cellStyle name="Überschrift 3 2 7 10" xfId="48447"/>
    <cellStyle name="Überschrift 3 2 7 10 2" xfId="48448"/>
    <cellStyle name="Überschrift 3 2 7 11" xfId="48449"/>
    <cellStyle name="Überschrift 3 2 7 11 2" xfId="48450"/>
    <cellStyle name="Überschrift 3 2 7 12" xfId="48451"/>
    <cellStyle name="Überschrift 3 2 7 12 2" xfId="48452"/>
    <cellStyle name="Überschrift 3 2 7 13" xfId="48453"/>
    <cellStyle name="Überschrift 3 2 7 13 2" xfId="48454"/>
    <cellStyle name="Überschrift 3 2 7 14" xfId="48455"/>
    <cellStyle name="Überschrift 3 2 7 14 2" xfId="48456"/>
    <cellStyle name="Überschrift 3 2 7 15" xfId="48457"/>
    <cellStyle name="Überschrift 3 2 7 15 2" xfId="48458"/>
    <cellStyle name="Überschrift 3 2 7 16" xfId="48459"/>
    <cellStyle name="Überschrift 3 2 7 16 2" xfId="48460"/>
    <cellStyle name="Überschrift 3 2 7 17" xfId="48461"/>
    <cellStyle name="Überschrift 3 2 7 17 2" xfId="48462"/>
    <cellStyle name="Überschrift 3 2 7 18" xfId="48463"/>
    <cellStyle name="Überschrift 3 2 7 18 2" xfId="48464"/>
    <cellStyle name="Überschrift 3 2 7 19" xfId="48465"/>
    <cellStyle name="Überschrift 3 2 7 19 2" xfId="48466"/>
    <cellStyle name="Überschrift 3 2 7 2" xfId="48467"/>
    <cellStyle name="Überschrift 3 2 7 2 2" xfId="48468"/>
    <cellStyle name="Überschrift 3 2 7 2 2 2" xfId="48469"/>
    <cellStyle name="Überschrift 3 2 7 2 3" xfId="48470"/>
    <cellStyle name="Überschrift 3 2 7 2 3 2" xfId="48471"/>
    <cellStyle name="Überschrift 3 2 7 2 4" xfId="48472"/>
    <cellStyle name="Überschrift 3 2 7 2 4 2" xfId="48473"/>
    <cellStyle name="Überschrift 3 2 7 2 5" xfId="48474"/>
    <cellStyle name="Überschrift 3 2 7 2 5 2" xfId="48475"/>
    <cellStyle name="Überschrift 3 2 7 2 6" xfId="48476"/>
    <cellStyle name="Überschrift 3 2 7 2 6 2" xfId="48477"/>
    <cellStyle name="Überschrift 3 2 7 2 7" xfId="48478"/>
    <cellStyle name="Überschrift 3 2 7 20" xfId="48479"/>
    <cellStyle name="Überschrift 3 2 7 20 2" xfId="48480"/>
    <cellStyle name="Überschrift 3 2 7 21" xfId="48481"/>
    <cellStyle name="Überschrift 3 2 7 21 2" xfId="48482"/>
    <cellStyle name="Überschrift 3 2 7 22" xfId="48483"/>
    <cellStyle name="Überschrift 3 2 7 22 2" xfId="48484"/>
    <cellStyle name="Überschrift 3 2 7 23" xfId="48485"/>
    <cellStyle name="Überschrift 3 2 7 23 2" xfId="48486"/>
    <cellStyle name="Überschrift 3 2 7 24" xfId="48487"/>
    <cellStyle name="Überschrift 3 2 7 24 2" xfId="48488"/>
    <cellStyle name="Überschrift 3 2 7 25" xfId="48489"/>
    <cellStyle name="Überschrift 3 2 7 25 2" xfId="48490"/>
    <cellStyle name="Überschrift 3 2 7 26" xfId="48491"/>
    <cellStyle name="Überschrift 3 2 7 26 2" xfId="48492"/>
    <cellStyle name="Überschrift 3 2 7 27" xfId="48493"/>
    <cellStyle name="Überschrift 3 2 7 27 2" xfId="48494"/>
    <cellStyle name="Überschrift 3 2 7 28" xfId="48495"/>
    <cellStyle name="Überschrift 3 2 7 28 2" xfId="48496"/>
    <cellStyle name="Überschrift 3 2 7 29" xfId="48497"/>
    <cellStyle name="Überschrift 3 2 7 29 2" xfId="48498"/>
    <cellStyle name="Überschrift 3 2 7 3" xfId="48499"/>
    <cellStyle name="Überschrift 3 2 7 3 2" xfId="48500"/>
    <cellStyle name="Überschrift 3 2 7 3 2 2" xfId="48501"/>
    <cellStyle name="Überschrift 3 2 7 3 3" xfId="48502"/>
    <cellStyle name="Überschrift 3 2 7 3 3 2" xfId="48503"/>
    <cellStyle name="Überschrift 3 2 7 3 4" xfId="48504"/>
    <cellStyle name="Überschrift 3 2 7 3 4 2" xfId="48505"/>
    <cellStyle name="Überschrift 3 2 7 3 5" xfId="48506"/>
    <cellStyle name="Überschrift 3 2 7 3 5 2" xfId="48507"/>
    <cellStyle name="Überschrift 3 2 7 3 6" xfId="48508"/>
    <cellStyle name="Überschrift 3 2 7 3 6 2" xfId="48509"/>
    <cellStyle name="Überschrift 3 2 7 3 7" xfId="48510"/>
    <cellStyle name="Überschrift 3 2 7 30" xfId="48511"/>
    <cellStyle name="Überschrift 3 2 7 30 2" xfId="48512"/>
    <cellStyle name="Überschrift 3 2 7 31" xfId="48513"/>
    <cellStyle name="Überschrift 3 2 7 31 2" xfId="48514"/>
    <cellStyle name="Überschrift 3 2 7 32" xfId="48515"/>
    <cellStyle name="Überschrift 3 2 7 32 2" xfId="48516"/>
    <cellStyle name="Überschrift 3 2 7 33" xfId="48517"/>
    <cellStyle name="Überschrift 3 2 7 34" xfId="48518"/>
    <cellStyle name="Überschrift 3 2 7 35" xfId="48519"/>
    <cellStyle name="Überschrift 3 2 7 36" xfId="48520"/>
    <cellStyle name="Überschrift 3 2 7 37" xfId="48521"/>
    <cellStyle name="Überschrift 3 2 7 4" xfId="48522"/>
    <cellStyle name="Überschrift 3 2 7 4 2" xfId="48523"/>
    <cellStyle name="Überschrift 3 2 7 5" xfId="48524"/>
    <cellStyle name="Überschrift 3 2 7 5 2" xfId="48525"/>
    <cellStyle name="Überschrift 3 2 7 6" xfId="48526"/>
    <cellStyle name="Überschrift 3 2 7 6 2" xfId="48527"/>
    <cellStyle name="Überschrift 3 2 7 7" xfId="48528"/>
    <cellStyle name="Überschrift 3 2 7 7 2" xfId="48529"/>
    <cellStyle name="Überschrift 3 2 7 8" xfId="48530"/>
    <cellStyle name="Überschrift 3 2 7 8 2" xfId="48531"/>
    <cellStyle name="Überschrift 3 2 7 9" xfId="48532"/>
    <cellStyle name="Überschrift 3 2 7 9 2" xfId="48533"/>
    <cellStyle name="Überschrift 3 2 8" xfId="48534"/>
    <cellStyle name="Überschrift 3 2 8 10" xfId="48535"/>
    <cellStyle name="Überschrift 3 2 8 10 2" xfId="48536"/>
    <cellStyle name="Überschrift 3 2 8 11" xfId="48537"/>
    <cellStyle name="Überschrift 3 2 8 11 2" xfId="48538"/>
    <cellStyle name="Überschrift 3 2 8 12" xfId="48539"/>
    <cellStyle name="Überschrift 3 2 8 12 2" xfId="48540"/>
    <cellStyle name="Überschrift 3 2 8 13" xfId="48541"/>
    <cellStyle name="Überschrift 3 2 8 13 2" xfId="48542"/>
    <cellStyle name="Überschrift 3 2 8 14" xfId="48543"/>
    <cellStyle name="Überschrift 3 2 8 14 2" xfId="48544"/>
    <cellStyle name="Überschrift 3 2 8 15" xfId="48545"/>
    <cellStyle name="Überschrift 3 2 8 15 2" xfId="48546"/>
    <cellStyle name="Überschrift 3 2 8 16" xfId="48547"/>
    <cellStyle name="Überschrift 3 2 8 16 2" xfId="48548"/>
    <cellStyle name="Überschrift 3 2 8 17" xfId="48549"/>
    <cellStyle name="Überschrift 3 2 8 17 2" xfId="48550"/>
    <cellStyle name="Überschrift 3 2 8 18" xfId="48551"/>
    <cellStyle name="Überschrift 3 2 8 18 2" xfId="48552"/>
    <cellStyle name="Überschrift 3 2 8 19" xfId="48553"/>
    <cellStyle name="Überschrift 3 2 8 19 2" xfId="48554"/>
    <cellStyle name="Überschrift 3 2 8 2" xfId="48555"/>
    <cellStyle name="Überschrift 3 2 8 2 2" xfId="48556"/>
    <cellStyle name="Überschrift 3 2 8 2 2 2" xfId="48557"/>
    <cellStyle name="Überschrift 3 2 8 2 3" xfId="48558"/>
    <cellStyle name="Überschrift 3 2 8 2 3 2" xfId="48559"/>
    <cellStyle name="Überschrift 3 2 8 2 4" xfId="48560"/>
    <cellStyle name="Überschrift 3 2 8 2 4 2" xfId="48561"/>
    <cellStyle name="Überschrift 3 2 8 2 5" xfId="48562"/>
    <cellStyle name="Überschrift 3 2 8 2 5 2" xfId="48563"/>
    <cellStyle name="Überschrift 3 2 8 2 6" xfId="48564"/>
    <cellStyle name="Überschrift 3 2 8 2 6 2" xfId="48565"/>
    <cellStyle name="Überschrift 3 2 8 2 7" xfId="48566"/>
    <cellStyle name="Überschrift 3 2 8 20" xfId="48567"/>
    <cellStyle name="Überschrift 3 2 8 20 2" xfId="48568"/>
    <cellStyle name="Überschrift 3 2 8 21" xfId="48569"/>
    <cellStyle name="Überschrift 3 2 8 21 2" xfId="48570"/>
    <cellStyle name="Überschrift 3 2 8 22" xfId="48571"/>
    <cellStyle name="Überschrift 3 2 8 22 2" xfId="48572"/>
    <cellStyle name="Überschrift 3 2 8 23" xfId="48573"/>
    <cellStyle name="Überschrift 3 2 8 23 2" xfId="48574"/>
    <cellStyle name="Überschrift 3 2 8 24" xfId="48575"/>
    <cellStyle name="Überschrift 3 2 8 24 2" xfId="48576"/>
    <cellStyle name="Überschrift 3 2 8 25" xfId="48577"/>
    <cellStyle name="Überschrift 3 2 8 25 2" xfId="48578"/>
    <cellStyle name="Überschrift 3 2 8 26" xfId="48579"/>
    <cellStyle name="Überschrift 3 2 8 26 2" xfId="48580"/>
    <cellStyle name="Überschrift 3 2 8 27" xfId="48581"/>
    <cellStyle name="Überschrift 3 2 8 27 2" xfId="48582"/>
    <cellStyle name="Überschrift 3 2 8 28" xfId="48583"/>
    <cellStyle name="Überschrift 3 2 8 28 2" xfId="48584"/>
    <cellStyle name="Überschrift 3 2 8 29" xfId="48585"/>
    <cellStyle name="Überschrift 3 2 8 29 2" xfId="48586"/>
    <cellStyle name="Überschrift 3 2 8 3" xfId="48587"/>
    <cellStyle name="Überschrift 3 2 8 3 2" xfId="48588"/>
    <cellStyle name="Überschrift 3 2 8 3 2 2" xfId="48589"/>
    <cellStyle name="Überschrift 3 2 8 3 3" xfId="48590"/>
    <cellStyle name="Überschrift 3 2 8 3 3 2" xfId="48591"/>
    <cellStyle name="Überschrift 3 2 8 3 4" xfId="48592"/>
    <cellStyle name="Überschrift 3 2 8 3 4 2" xfId="48593"/>
    <cellStyle name="Überschrift 3 2 8 3 5" xfId="48594"/>
    <cellStyle name="Überschrift 3 2 8 3 5 2" xfId="48595"/>
    <cellStyle name="Überschrift 3 2 8 3 6" xfId="48596"/>
    <cellStyle name="Überschrift 3 2 8 3 6 2" xfId="48597"/>
    <cellStyle name="Überschrift 3 2 8 3 7" xfId="48598"/>
    <cellStyle name="Überschrift 3 2 8 30" xfId="48599"/>
    <cellStyle name="Überschrift 3 2 8 30 2" xfId="48600"/>
    <cellStyle name="Überschrift 3 2 8 31" xfId="48601"/>
    <cellStyle name="Überschrift 3 2 8 31 2" xfId="48602"/>
    <cellStyle name="Überschrift 3 2 8 32" xfId="48603"/>
    <cellStyle name="Überschrift 3 2 8 32 2" xfId="48604"/>
    <cellStyle name="Überschrift 3 2 8 33" xfId="48605"/>
    <cellStyle name="Überschrift 3 2 8 34" xfId="48606"/>
    <cellStyle name="Überschrift 3 2 8 35" xfId="48607"/>
    <cellStyle name="Überschrift 3 2 8 36" xfId="48608"/>
    <cellStyle name="Überschrift 3 2 8 37" xfId="48609"/>
    <cellStyle name="Überschrift 3 2 8 4" xfId="48610"/>
    <cellStyle name="Überschrift 3 2 8 4 2" xfId="48611"/>
    <cellStyle name="Überschrift 3 2 8 5" xfId="48612"/>
    <cellStyle name="Überschrift 3 2 8 5 2" xfId="48613"/>
    <cellStyle name="Überschrift 3 2 8 6" xfId="48614"/>
    <cellStyle name="Überschrift 3 2 8 6 2" xfId="48615"/>
    <cellStyle name="Überschrift 3 2 8 7" xfId="48616"/>
    <cellStyle name="Überschrift 3 2 8 7 2" xfId="48617"/>
    <cellStyle name="Überschrift 3 2 8 8" xfId="48618"/>
    <cellStyle name="Überschrift 3 2 8 8 2" xfId="48619"/>
    <cellStyle name="Überschrift 3 2 8 9" xfId="48620"/>
    <cellStyle name="Überschrift 3 2 8 9 2" xfId="48621"/>
    <cellStyle name="Überschrift 3 2 9" xfId="48622"/>
    <cellStyle name="Überschrift 3 2 9 10" xfId="48623"/>
    <cellStyle name="Überschrift 3 2 9 10 2" xfId="48624"/>
    <cellStyle name="Überschrift 3 2 9 11" xfId="48625"/>
    <cellStyle name="Überschrift 3 2 9 11 2" xfId="48626"/>
    <cellStyle name="Überschrift 3 2 9 12" xfId="48627"/>
    <cellStyle name="Überschrift 3 2 9 12 2" xfId="48628"/>
    <cellStyle name="Überschrift 3 2 9 13" xfId="48629"/>
    <cellStyle name="Überschrift 3 2 9 13 2" xfId="48630"/>
    <cellStyle name="Überschrift 3 2 9 14" xfId="48631"/>
    <cellStyle name="Überschrift 3 2 9 14 2" xfId="48632"/>
    <cellStyle name="Überschrift 3 2 9 15" xfId="48633"/>
    <cellStyle name="Überschrift 3 2 9 15 2" xfId="48634"/>
    <cellStyle name="Überschrift 3 2 9 16" xfId="48635"/>
    <cellStyle name="Überschrift 3 2 9 16 2" xfId="48636"/>
    <cellStyle name="Überschrift 3 2 9 17" xfId="48637"/>
    <cellStyle name="Überschrift 3 2 9 17 2" xfId="48638"/>
    <cellStyle name="Überschrift 3 2 9 18" xfId="48639"/>
    <cellStyle name="Überschrift 3 2 9 18 2" xfId="48640"/>
    <cellStyle name="Überschrift 3 2 9 19" xfId="48641"/>
    <cellStyle name="Überschrift 3 2 9 19 2" xfId="48642"/>
    <cellStyle name="Überschrift 3 2 9 2" xfId="48643"/>
    <cellStyle name="Überschrift 3 2 9 2 2" xfId="48644"/>
    <cellStyle name="Überschrift 3 2 9 2 2 2" xfId="48645"/>
    <cellStyle name="Überschrift 3 2 9 2 3" xfId="48646"/>
    <cellStyle name="Überschrift 3 2 9 2 3 2" xfId="48647"/>
    <cellStyle name="Überschrift 3 2 9 2 4" xfId="48648"/>
    <cellStyle name="Überschrift 3 2 9 2 4 2" xfId="48649"/>
    <cellStyle name="Überschrift 3 2 9 2 5" xfId="48650"/>
    <cellStyle name="Überschrift 3 2 9 2 5 2" xfId="48651"/>
    <cellStyle name="Überschrift 3 2 9 2 6" xfId="48652"/>
    <cellStyle name="Überschrift 3 2 9 2 6 2" xfId="48653"/>
    <cellStyle name="Überschrift 3 2 9 2 7" xfId="48654"/>
    <cellStyle name="Überschrift 3 2 9 20" xfId="48655"/>
    <cellStyle name="Überschrift 3 2 9 20 2" xfId="48656"/>
    <cellStyle name="Überschrift 3 2 9 21" xfId="48657"/>
    <cellStyle name="Überschrift 3 2 9 21 2" xfId="48658"/>
    <cellStyle name="Überschrift 3 2 9 22" xfId="48659"/>
    <cellStyle name="Überschrift 3 2 9 22 2" xfId="48660"/>
    <cellStyle name="Überschrift 3 2 9 23" xfId="48661"/>
    <cellStyle name="Überschrift 3 2 9 23 2" xfId="48662"/>
    <cellStyle name="Überschrift 3 2 9 24" xfId="48663"/>
    <cellStyle name="Überschrift 3 2 9 24 2" xfId="48664"/>
    <cellStyle name="Überschrift 3 2 9 25" xfId="48665"/>
    <cellStyle name="Überschrift 3 2 9 25 2" xfId="48666"/>
    <cellStyle name="Überschrift 3 2 9 26" xfId="48667"/>
    <cellStyle name="Überschrift 3 2 9 26 2" xfId="48668"/>
    <cellStyle name="Überschrift 3 2 9 27" xfId="48669"/>
    <cellStyle name="Überschrift 3 2 9 27 2" xfId="48670"/>
    <cellStyle name="Überschrift 3 2 9 28" xfId="48671"/>
    <cellStyle name="Überschrift 3 2 9 28 2" xfId="48672"/>
    <cellStyle name="Überschrift 3 2 9 29" xfId="48673"/>
    <cellStyle name="Überschrift 3 2 9 29 2" xfId="48674"/>
    <cellStyle name="Überschrift 3 2 9 3" xfId="48675"/>
    <cellStyle name="Überschrift 3 2 9 3 2" xfId="48676"/>
    <cellStyle name="Überschrift 3 2 9 3 2 2" xfId="48677"/>
    <cellStyle name="Überschrift 3 2 9 3 3" xfId="48678"/>
    <cellStyle name="Überschrift 3 2 9 3 3 2" xfId="48679"/>
    <cellStyle name="Überschrift 3 2 9 3 4" xfId="48680"/>
    <cellStyle name="Überschrift 3 2 9 3 4 2" xfId="48681"/>
    <cellStyle name="Überschrift 3 2 9 3 5" xfId="48682"/>
    <cellStyle name="Überschrift 3 2 9 3 5 2" xfId="48683"/>
    <cellStyle name="Überschrift 3 2 9 3 6" xfId="48684"/>
    <cellStyle name="Überschrift 3 2 9 3 6 2" xfId="48685"/>
    <cellStyle name="Überschrift 3 2 9 3 7" xfId="48686"/>
    <cellStyle name="Überschrift 3 2 9 30" xfId="48687"/>
    <cellStyle name="Überschrift 3 2 9 30 2" xfId="48688"/>
    <cellStyle name="Überschrift 3 2 9 31" xfId="48689"/>
    <cellStyle name="Überschrift 3 2 9 31 2" xfId="48690"/>
    <cellStyle name="Überschrift 3 2 9 32" xfId="48691"/>
    <cellStyle name="Überschrift 3 2 9 32 2" xfId="48692"/>
    <cellStyle name="Überschrift 3 2 9 33" xfId="48693"/>
    <cellStyle name="Überschrift 3 2 9 34" xfId="48694"/>
    <cellStyle name="Überschrift 3 2 9 35" xfId="48695"/>
    <cellStyle name="Überschrift 3 2 9 36" xfId="48696"/>
    <cellStyle name="Überschrift 3 2 9 37" xfId="48697"/>
    <cellStyle name="Überschrift 3 2 9 4" xfId="48698"/>
    <cellStyle name="Überschrift 3 2 9 4 2" xfId="48699"/>
    <cellStyle name="Überschrift 3 2 9 5" xfId="48700"/>
    <cellStyle name="Überschrift 3 2 9 5 2" xfId="48701"/>
    <cellStyle name="Überschrift 3 2 9 6" xfId="48702"/>
    <cellStyle name="Überschrift 3 2 9 6 2" xfId="48703"/>
    <cellStyle name="Überschrift 3 2 9 7" xfId="48704"/>
    <cellStyle name="Überschrift 3 2 9 7 2" xfId="48705"/>
    <cellStyle name="Überschrift 3 2 9 8" xfId="48706"/>
    <cellStyle name="Überschrift 3 2 9 8 2" xfId="48707"/>
    <cellStyle name="Überschrift 3 2 9 9" xfId="48708"/>
    <cellStyle name="Überschrift 3 2 9 9 2" xfId="48709"/>
    <cellStyle name="Überschrift 3 3" xfId="392"/>
    <cellStyle name="Überschrift 3 3 10" xfId="48711"/>
    <cellStyle name="Überschrift 3 3 10 10" xfId="48712"/>
    <cellStyle name="Überschrift 3 3 10 10 2" xfId="48713"/>
    <cellStyle name="Überschrift 3 3 10 11" xfId="48714"/>
    <cellStyle name="Überschrift 3 3 10 11 2" xfId="48715"/>
    <cellStyle name="Überschrift 3 3 10 12" xfId="48716"/>
    <cellStyle name="Überschrift 3 3 10 12 2" xfId="48717"/>
    <cellStyle name="Überschrift 3 3 10 13" xfId="48718"/>
    <cellStyle name="Überschrift 3 3 10 13 2" xfId="48719"/>
    <cellStyle name="Überschrift 3 3 10 14" xfId="48720"/>
    <cellStyle name="Überschrift 3 3 10 14 2" xfId="48721"/>
    <cellStyle name="Überschrift 3 3 10 15" xfId="48722"/>
    <cellStyle name="Überschrift 3 3 10 15 2" xfId="48723"/>
    <cellStyle name="Überschrift 3 3 10 16" xfId="48724"/>
    <cellStyle name="Überschrift 3 3 10 16 2" xfId="48725"/>
    <cellStyle name="Überschrift 3 3 10 17" xfId="48726"/>
    <cellStyle name="Überschrift 3 3 10 17 2" xfId="48727"/>
    <cellStyle name="Überschrift 3 3 10 18" xfId="48728"/>
    <cellStyle name="Überschrift 3 3 10 18 2" xfId="48729"/>
    <cellStyle name="Überschrift 3 3 10 19" xfId="48730"/>
    <cellStyle name="Überschrift 3 3 10 19 2" xfId="48731"/>
    <cellStyle name="Überschrift 3 3 10 2" xfId="48732"/>
    <cellStyle name="Überschrift 3 3 10 2 2" xfId="48733"/>
    <cellStyle name="Überschrift 3 3 10 2 2 2" xfId="48734"/>
    <cellStyle name="Überschrift 3 3 10 2 3" xfId="48735"/>
    <cellStyle name="Überschrift 3 3 10 2 3 2" xfId="48736"/>
    <cellStyle name="Überschrift 3 3 10 2 4" xfId="48737"/>
    <cellStyle name="Überschrift 3 3 10 2 4 2" xfId="48738"/>
    <cellStyle name="Überschrift 3 3 10 2 5" xfId="48739"/>
    <cellStyle name="Überschrift 3 3 10 2 5 2" xfId="48740"/>
    <cellStyle name="Überschrift 3 3 10 2 6" xfId="48741"/>
    <cellStyle name="Überschrift 3 3 10 2 6 2" xfId="48742"/>
    <cellStyle name="Überschrift 3 3 10 2 7" xfId="48743"/>
    <cellStyle name="Überschrift 3 3 10 20" xfId="48744"/>
    <cellStyle name="Überschrift 3 3 10 20 2" xfId="48745"/>
    <cellStyle name="Überschrift 3 3 10 21" xfId="48746"/>
    <cellStyle name="Überschrift 3 3 10 21 2" xfId="48747"/>
    <cellStyle name="Überschrift 3 3 10 22" xfId="48748"/>
    <cellStyle name="Überschrift 3 3 10 22 2" xfId="48749"/>
    <cellStyle name="Überschrift 3 3 10 23" xfId="48750"/>
    <cellStyle name="Überschrift 3 3 10 23 2" xfId="48751"/>
    <cellStyle name="Überschrift 3 3 10 24" xfId="48752"/>
    <cellStyle name="Überschrift 3 3 10 24 2" xfId="48753"/>
    <cellStyle name="Überschrift 3 3 10 25" xfId="48754"/>
    <cellStyle name="Überschrift 3 3 10 25 2" xfId="48755"/>
    <cellStyle name="Überschrift 3 3 10 26" xfId="48756"/>
    <cellStyle name="Überschrift 3 3 10 26 2" xfId="48757"/>
    <cellStyle name="Überschrift 3 3 10 27" xfId="48758"/>
    <cellStyle name="Überschrift 3 3 10 27 2" xfId="48759"/>
    <cellStyle name="Überschrift 3 3 10 28" xfId="48760"/>
    <cellStyle name="Überschrift 3 3 10 28 2" xfId="48761"/>
    <cellStyle name="Überschrift 3 3 10 29" xfId="48762"/>
    <cellStyle name="Überschrift 3 3 10 29 2" xfId="48763"/>
    <cellStyle name="Überschrift 3 3 10 3" xfId="48764"/>
    <cellStyle name="Überschrift 3 3 10 3 2" xfId="48765"/>
    <cellStyle name="Überschrift 3 3 10 3 2 2" xfId="48766"/>
    <cellStyle name="Überschrift 3 3 10 3 3" xfId="48767"/>
    <cellStyle name="Überschrift 3 3 10 3 3 2" xfId="48768"/>
    <cellStyle name="Überschrift 3 3 10 3 4" xfId="48769"/>
    <cellStyle name="Überschrift 3 3 10 3 4 2" xfId="48770"/>
    <cellStyle name="Überschrift 3 3 10 3 5" xfId="48771"/>
    <cellStyle name="Überschrift 3 3 10 3 5 2" xfId="48772"/>
    <cellStyle name="Überschrift 3 3 10 3 6" xfId="48773"/>
    <cellStyle name="Überschrift 3 3 10 3 6 2" xfId="48774"/>
    <cellStyle name="Überschrift 3 3 10 3 7" xfId="48775"/>
    <cellStyle name="Überschrift 3 3 10 30" xfId="48776"/>
    <cellStyle name="Überschrift 3 3 10 30 2" xfId="48777"/>
    <cellStyle name="Überschrift 3 3 10 31" xfId="48778"/>
    <cellStyle name="Überschrift 3 3 10 31 2" xfId="48779"/>
    <cellStyle name="Überschrift 3 3 10 32" xfId="48780"/>
    <cellStyle name="Überschrift 3 3 10 32 2" xfId="48781"/>
    <cellStyle name="Überschrift 3 3 10 33" xfId="48782"/>
    <cellStyle name="Überschrift 3 3 10 34" xfId="48783"/>
    <cellStyle name="Überschrift 3 3 10 35" xfId="48784"/>
    <cellStyle name="Überschrift 3 3 10 36" xfId="48785"/>
    <cellStyle name="Überschrift 3 3 10 37" xfId="48786"/>
    <cellStyle name="Überschrift 3 3 10 4" xfId="48787"/>
    <cellStyle name="Überschrift 3 3 10 4 2" xfId="48788"/>
    <cellStyle name="Überschrift 3 3 10 5" xfId="48789"/>
    <cellStyle name="Überschrift 3 3 10 5 2" xfId="48790"/>
    <cellStyle name="Überschrift 3 3 10 6" xfId="48791"/>
    <cellStyle name="Überschrift 3 3 10 6 2" xfId="48792"/>
    <cellStyle name="Überschrift 3 3 10 7" xfId="48793"/>
    <cellStyle name="Überschrift 3 3 10 7 2" xfId="48794"/>
    <cellStyle name="Überschrift 3 3 10 8" xfId="48795"/>
    <cellStyle name="Überschrift 3 3 10 8 2" xfId="48796"/>
    <cellStyle name="Überschrift 3 3 10 9" xfId="48797"/>
    <cellStyle name="Überschrift 3 3 10 9 2" xfId="48798"/>
    <cellStyle name="Überschrift 3 3 11" xfId="48799"/>
    <cellStyle name="Überschrift 3 3 11 10" xfId="48800"/>
    <cellStyle name="Überschrift 3 3 11 10 2" xfId="48801"/>
    <cellStyle name="Überschrift 3 3 11 11" xfId="48802"/>
    <cellStyle name="Überschrift 3 3 11 11 2" xfId="48803"/>
    <cellStyle name="Überschrift 3 3 11 12" xfId="48804"/>
    <cellStyle name="Überschrift 3 3 11 12 2" xfId="48805"/>
    <cellStyle name="Überschrift 3 3 11 13" xfId="48806"/>
    <cellStyle name="Überschrift 3 3 11 13 2" xfId="48807"/>
    <cellStyle name="Überschrift 3 3 11 14" xfId="48808"/>
    <cellStyle name="Überschrift 3 3 11 14 2" xfId="48809"/>
    <cellStyle name="Überschrift 3 3 11 15" xfId="48810"/>
    <cellStyle name="Überschrift 3 3 11 15 2" xfId="48811"/>
    <cellStyle name="Überschrift 3 3 11 16" xfId="48812"/>
    <cellStyle name="Überschrift 3 3 11 16 2" xfId="48813"/>
    <cellStyle name="Überschrift 3 3 11 17" xfId="48814"/>
    <cellStyle name="Überschrift 3 3 11 17 2" xfId="48815"/>
    <cellStyle name="Überschrift 3 3 11 18" xfId="48816"/>
    <cellStyle name="Überschrift 3 3 11 18 2" xfId="48817"/>
    <cellStyle name="Überschrift 3 3 11 19" xfId="48818"/>
    <cellStyle name="Überschrift 3 3 11 19 2" xfId="48819"/>
    <cellStyle name="Überschrift 3 3 11 2" xfId="48820"/>
    <cellStyle name="Überschrift 3 3 11 2 2" xfId="48821"/>
    <cellStyle name="Überschrift 3 3 11 2 2 2" xfId="48822"/>
    <cellStyle name="Überschrift 3 3 11 2 3" xfId="48823"/>
    <cellStyle name="Überschrift 3 3 11 2 3 2" xfId="48824"/>
    <cellStyle name="Überschrift 3 3 11 2 4" xfId="48825"/>
    <cellStyle name="Überschrift 3 3 11 2 4 2" xfId="48826"/>
    <cellStyle name="Überschrift 3 3 11 2 5" xfId="48827"/>
    <cellStyle name="Überschrift 3 3 11 2 5 2" xfId="48828"/>
    <cellStyle name="Überschrift 3 3 11 2 6" xfId="48829"/>
    <cellStyle name="Überschrift 3 3 11 2 6 2" xfId="48830"/>
    <cellStyle name="Überschrift 3 3 11 2 7" xfId="48831"/>
    <cellStyle name="Überschrift 3 3 11 20" xfId="48832"/>
    <cellStyle name="Überschrift 3 3 11 20 2" xfId="48833"/>
    <cellStyle name="Überschrift 3 3 11 21" xfId="48834"/>
    <cellStyle name="Überschrift 3 3 11 21 2" xfId="48835"/>
    <cellStyle name="Überschrift 3 3 11 22" xfId="48836"/>
    <cellStyle name="Überschrift 3 3 11 22 2" xfId="48837"/>
    <cellStyle name="Überschrift 3 3 11 23" xfId="48838"/>
    <cellStyle name="Überschrift 3 3 11 23 2" xfId="48839"/>
    <cellStyle name="Überschrift 3 3 11 24" xfId="48840"/>
    <cellStyle name="Überschrift 3 3 11 24 2" xfId="48841"/>
    <cellStyle name="Überschrift 3 3 11 25" xfId="48842"/>
    <cellStyle name="Überschrift 3 3 11 25 2" xfId="48843"/>
    <cellStyle name="Überschrift 3 3 11 26" xfId="48844"/>
    <cellStyle name="Überschrift 3 3 11 26 2" xfId="48845"/>
    <cellStyle name="Überschrift 3 3 11 27" xfId="48846"/>
    <cellStyle name="Überschrift 3 3 11 27 2" xfId="48847"/>
    <cellStyle name="Überschrift 3 3 11 28" xfId="48848"/>
    <cellStyle name="Überschrift 3 3 11 28 2" xfId="48849"/>
    <cellStyle name="Überschrift 3 3 11 29" xfId="48850"/>
    <cellStyle name="Überschrift 3 3 11 29 2" xfId="48851"/>
    <cellStyle name="Überschrift 3 3 11 3" xfId="48852"/>
    <cellStyle name="Überschrift 3 3 11 3 2" xfId="48853"/>
    <cellStyle name="Überschrift 3 3 11 3 2 2" xfId="48854"/>
    <cellStyle name="Überschrift 3 3 11 3 3" xfId="48855"/>
    <cellStyle name="Überschrift 3 3 11 3 3 2" xfId="48856"/>
    <cellStyle name="Überschrift 3 3 11 3 4" xfId="48857"/>
    <cellStyle name="Überschrift 3 3 11 3 4 2" xfId="48858"/>
    <cellStyle name="Überschrift 3 3 11 3 5" xfId="48859"/>
    <cellStyle name="Überschrift 3 3 11 3 5 2" xfId="48860"/>
    <cellStyle name="Überschrift 3 3 11 3 6" xfId="48861"/>
    <cellStyle name="Überschrift 3 3 11 3 6 2" xfId="48862"/>
    <cellStyle name="Überschrift 3 3 11 3 7" xfId="48863"/>
    <cellStyle name="Überschrift 3 3 11 30" xfId="48864"/>
    <cellStyle name="Überschrift 3 3 11 30 2" xfId="48865"/>
    <cellStyle name="Überschrift 3 3 11 31" xfId="48866"/>
    <cellStyle name="Überschrift 3 3 11 31 2" xfId="48867"/>
    <cellStyle name="Überschrift 3 3 11 32" xfId="48868"/>
    <cellStyle name="Überschrift 3 3 11 32 2" xfId="48869"/>
    <cellStyle name="Überschrift 3 3 11 33" xfId="48870"/>
    <cellStyle name="Überschrift 3 3 11 34" xfId="48871"/>
    <cellStyle name="Überschrift 3 3 11 35" xfId="48872"/>
    <cellStyle name="Überschrift 3 3 11 36" xfId="48873"/>
    <cellStyle name="Überschrift 3 3 11 37" xfId="48874"/>
    <cellStyle name="Überschrift 3 3 11 4" xfId="48875"/>
    <cellStyle name="Überschrift 3 3 11 4 2" xfId="48876"/>
    <cellStyle name="Überschrift 3 3 11 5" xfId="48877"/>
    <cellStyle name="Überschrift 3 3 11 5 2" xfId="48878"/>
    <cellStyle name="Überschrift 3 3 11 6" xfId="48879"/>
    <cellStyle name="Überschrift 3 3 11 6 2" xfId="48880"/>
    <cellStyle name="Überschrift 3 3 11 7" xfId="48881"/>
    <cellStyle name="Überschrift 3 3 11 7 2" xfId="48882"/>
    <cellStyle name="Überschrift 3 3 11 8" xfId="48883"/>
    <cellStyle name="Überschrift 3 3 11 8 2" xfId="48884"/>
    <cellStyle name="Überschrift 3 3 11 9" xfId="48885"/>
    <cellStyle name="Überschrift 3 3 11 9 2" xfId="48886"/>
    <cellStyle name="Überschrift 3 3 12" xfId="48887"/>
    <cellStyle name="Überschrift 3 3 12 2" xfId="48888"/>
    <cellStyle name="Überschrift 3 3 12 2 2" xfId="48889"/>
    <cellStyle name="Überschrift 3 3 12 3" xfId="48890"/>
    <cellStyle name="Überschrift 3 3 12 3 2" xfId="48891"/>
    <cellStyle name="Überschrift 3 3 12 4" xfId="48892"/>
    <cellStyle name="Überschrift 3 3 12 4 2" xfId="48893"/>
    <cellStyle name="Überschrift 3 3 12 5" xfId="48894"/>
    <cellStyle name="Überschrift 3 3 12 5 2" xfId="48895"/>
    <cellStyle name="Überschrift 3 3 12 6" xfId="48896"/>
    <cellStyle name="Überschrift 3 3 12 6 2" xfId="48897"/>
    <cellStyle name="Überschrift 3 3 12 7" xfId="48898"/>
    <cellStyle name="Überschrift 3 3 12 7 2" xfId="48899"/>
    <cellStyle name="Überschrift 3 3 12 8" xfId="48900"/>
    <cellStyle name="Überschrift 3 3 13" xfId="48901"/>
    <cellStyle name="Überschrift 3 3 13 2" xfId="48902"/>
    <cellStyle name="Überschrift 3 3 13 2 2" xfId="48903"/>
    <cellStyle name="Überschrift 3 3 13 3" xfId="48904"/>
    <cellStyle name="Überschrift 3 3 13 3 2" xfId="48905"/>
    <cellStyle name="Überschrift 3 3 13 4" xfId="48906"/>
    <cellStyle name="Überschrift 3 3 13 4 2" xfId="48907"/>
    <cellStyle name="Überschrift 3 3 13 5" xfId="48908"/>
    <cellStyle name="Überschrift 3 3 13 5 2" xfId="48909"/>
    <cellStyle name="Überschrift 3 3 13 6" xfId="48910"/>
    <cellStyle name="Überschrift 3 3 13 6 2" xfId="48911"/>
    <cellStyle name="Überschrift 3 3 13 7" xfId="48912"/>
    <cellStyle name="Überschrift 3 3 14" xfId="48913"/>
    <cellStyle name="Überschrift 3 3 14 2" xfId="48914"/>
    <cellStyle name="Überschrift 3 3 15" xfId="48915"/>
    <cellStyle name="Überschrift 3 3 15 2" xfId="48916"/>
    <cellStyle name="Überschrift 3 3 16" xfId="48917"/>
    <cellStyle name="Überschrift 3 3 16 2" xfId="48918"/>
    <cellStyle name="Überschrift 3 3 17" xfId="48919"/>
    <cellStyle name="Überschrift 3 3 17 2" xfId="48920"/>
    <cellStyle name="Überschrift 3 3 18" xfId="48921"/>
    <cellStyle name="Überschrift 3 3 18 2" xfId="48922"/>
    <cellStyle name="Überschrift 3 3 19" xfId="48923"/>
    <cellStyle name="Überschrift 3 3 19 2" xfId="48924"/>
    <cellStyle name="Überschrift 3 3 2" xfId="48925"/>
    <cellStyle name="Überschrift 3 3 2 10" xfId="48926"/>
    <cellStyle name="Überschrift 3 3 2 10 2" xfId="48927"/>
    <cellStyle name="Überschrift 3 3 2 11" xfId="48928"/>
    <cellStyle name="Überschrift 3 3 2 11 2" xfId="48929"/>
    <cellStyle name="Überschrift 3 3 2 12" xfId="48930"/>
    <cellStyle name="Überschrift 3 3 2 12 2" xfId="48931"/>
    <cellStyle name="Überschrift 3 3 2 13" xfId="48932"/>
    <cellStyle name="Überschrift 3 3 2 13 2" xfId="48933"/>
    <cellStyle name="Überschrift 3 3 2 14" xfId="48934"/>
    <cellStyle name="Überschrift 3 3 2 14 2" xfId="48935"/>
    <cellStyle name="Überschrift 3 3 2 15" xfId="48936"/>
    <cellStyle name="Überschrift 3 3 2 15 2" xfId="48937"/>
    <cellStyle name="Überschrift 3 3 2 16" xfId="48938"/>
    <cellStyle name="Überschrift 3 3 2 16 2" xfId="48939"/>
    <cellStyle name="Überschrift 3 3 2 17" xfId="48940"/>
    <cellStyle name="Überschrift 3 3 2 17 2" xfId="48941"/>
    <cellStyle name="Überschrift 3 3 2 18" xfId="48942"/>
    <cellStyle name="Überschrift 3 3 2 18 2" xfId="48943"/>
    <cellStyle name="Überschrift 3 3 2 19" xfId="48944"/>
    <cellStyle name="Überschrift 3 3 2 19 2" xfId="48945"/>
    <cellStyle name="Überschrift 3 3 2 2" xfId="48946"/>
    <cellStyle name="Überschrift 3 3 2 2 2" xfId="48947"/>
    <cellStyle name="Überschrift 3 3 2 2 2 2" xfId="48948"/>
    <cellStyle name="Überschrift 3 3 2 2 3" xfId="48949"/>
    <cellStyle name="Überschrift 3 3 2 2 3 2" xfId="48950"/>
    <cellStyle name="Überschrift 3 3 2 2 4" xfId="48951"/>
    <cellStyle name="Überschrift 3 3 2 2 4 2" xfId="48952"/>
    <cellStyle name="Überschrift 3 3 2 2 5" xfId="48953"/>
    <cellStyle name="Überschrift 3 3 2 2 5 2" xfId="48954"/>
    <cellStyle name="Überschrift 3 3 2 2 6" xfId="48955"/>
    <cellStyle name="Überschrift 3 3 2 2 6 2" xfId="48956"/>
    <cellStyle name="Überschrift 3 3 2 2 7" xfId="48957"/>
    <cellStyle name="Überschrift 3 3 2 2 7 2" xfId="48958"/>
    <cellStyle name="Überschrift 3 3 2 2 8" xfId="48959"/>
    <cellStyle name="Überschrift 3 3 2 20" xfId="48960"/>
    <cellStyle name="Überschrift 3 3 2 20 2" xfId="48961"/>
    <cellStyle name="Überschrift 3 3 2 21" xfId="48962"/>
    <cellStyle name="Überschrift 3 3 2 21 2" xfId="48963"/>
    <cellStyle name="Überschrift 3 3 2 22" xfId="48964"/>
    <cellStyle name="Überschrift 3 3 2 22 2" xfId="48965"/>
    <cellStyle name="Überschrift 3 3 2 23" xfId="48966"/>
    <cellStyle name="Überschrift 3 3 2 23 2" xfId="48967"/>
    <cellStyle name="Überschrift 3 3 2 24" xfId="48968"/>
    <cellStyle name="Überschrift 3 3 2 24 2" xfId="48969"/>
    <cellStyle name="Überschrift 3 3 2 25" xfId="48970"/>
    <cellStyle name="Überschrift 3 3 2 25 2" xfId="48971"/>
    <cellStyle name="Überschrift 3 3 2 26" xfId="48972"/>
    <cellStyle name="Überschrift 3 3 2 26 2" xfId="48973"/>
    <cellStyle name="Überschrift 3 3 2 27" xfId="48974"/>
    <cellStyle name="Überschrift 3 3 2 27 2" xfId="48975"/>
    <cellStyle name="Überschrift 3 3 2 28" xfId="48976"/>
    <cellStyle name="Überschrift 3 3 2 28 2" xfId="48977"/>
    <cellStyle name="Überschrift 3 3 2 29" xfId="48978"/>
    <cellStyle name="Überschrift 3 3 2 29 2" xfId="48979"/>
    <cellStyle name="Überschrift 3 3 2 3" xfId="48980"/>
    <cellStyle name="Überschrift 3 3 2 3 2" xfId="48981"/>
    <cellStyle name="Überschrift 3 3 2 3 2 2" xfId="48982"/>
    <cellStyle name="Überschrift 3 3 2 3 3" xfId="48983"/>
    <cellStyle name="Überschrift 3 3 2 3 3 2" xfId="48984"/>
    <cellStyle name="Überschrift 3 3 2 3 4" xfId="48985"/>
    <cellStyle name="Überschrift 3 3 2 3 4 2" xfId="48986"/>
    <cellStyle name="Überschrift 3 3 2 3 5" xfId="48987"/>
    <cellStyle name="Überschrift 3 3 2 3 5 2" xfId="48988"/>
    <cellStyle name="Überschrift 3 3 2 3 6" xfId="48989"/>
    <cellStyle name="Überschrift 3 3 2 3 6 2" xfId="48990"/>
    <cellStyle name="Überschrift 3 3 2 3 7" xfId="48991"/>
    <cellStyle name="Überschrift 3 3 2 30" xfId="48992"/>
    <cellStyle name="Überschrift 3 3 2 30 2" xfId="48993"/>
    <cellStyle name="Überschrift 3 3 2 31" xfId="48994"/>
    <cellStyle name="Überschrift 3 3 2 31 2" xfId="48995"/>
    <cellStyle name="Überschrift 3 3 2 32" xfId="48996"/>
    <cellStyle name="Überschrift 3 3 2 32 2" xfId="48997"/>
    <cellStyle name="Überschrift 3 3 2 33" xfId="48998"/>
    <cellStyle name="Überschrift 3 3 2 33 2" xfId="48999"/>
    <cellStyle name="Überschrift 3 3 2 34" xfId="49000"/>
    <cellStyle name="Überschrift 3 3 2 35" xfId="49001"/>
    <cellStyle name="Überschrift 3 3 2 36" xfId="49002"/>
    <cellStyle name="Überschrift 3 3 2 37" xfId="49003"/>
    <cellStyle name="Überschrift 3 3 2 38" xfId="49004"/>
    <cellStyle name="Überschrift 3 3 2 4" xfId="49005"/>
    <cellStyle name="Überschrift 3 3 2 4 2" xfId="49006"/>
    <cellStyle name="Überschrift 3 3 2 4 2 2" xfId="49007"/>
    <cellStyle name="Überschrift 3 3 2 4 3" xfId="49008"/>
    <cellStyle name="Überschrift 3 3 2 4 3 2" xfId="49009"/>
    <cellStyle name="Überschrift 3 3 2 4 4" xfId="49010"/>
    <cellStyle name="Überschrift 3 3 2 4 4 2" xfId="49011"/>
    <cellStyle name="Überschrift 3 3 2 4 5" xfId="49012"/>
    <cellStyle name="Überschrift 3 3 2 4 5 2" xfId="49013"/>
    <cellStyle name="Überschrift 3 3 2 4 6" xfId="49014"/>
    <cellStyle name="Überschrift 3 3 2 4 6 2" xfId="49015"/>
    <cellStyle name="Überschrift 3 3 2 4 7" xfId="49016"/>
    <cellStyle name="Überschrift 3 3 2 5" xfId="49017"/>
    <cellStyle name="Überschrift 3 3 2 5 2" xfId="49018"/>
    <cellStyle name="Überschrift 3 3 2 6" xfId="49019"/>
    <cellStyle name="Überschrift 3 3 2 6 2" xfId="49020"/>
    <cellStyle name="Überschrift 3 3 2 7" xfId="49021"/>
    <cellStyle name="Überschrift 3 3 2 7 2" xfId="49022"/>
    <cellStyle name="Überschrift 3 3 2 8" xfId="49023"/>
    <cellStyle name="Überschrift 3 3 2 8 2" xfId="49024"/>
    <cellStyle name="Überschrift 3 3 2 9" xfId="49025"/>
    <cellStyle name="Überschrift 3 3 2 9 2" xfId="49026"/>
    <cellStyle name="Überschrift 3 3 20" xfId="49027"/>
    <cellStyle name="Überschrift 3 3 20 2" xfId="49028"/>
    <cellStyle name="Überschrift 3 3 21" xfId="49029"/>
    <cellStyle name="Überschrift 3 3 21 2" xfId="49030"/>
    <cellStyle name="Überschrift 3 3 22" xfId="49031"/>
    <cellStyle name="Überschrift 3 3 22 2" xfId="49032"/>
    <cellStyle name="Überschrift 3 3 23" xfId="49033"/>
    <cellStyle name="Überschrift 3 3 23 2" xfId="49034"/>
    <cellStyle name="Überschrift 3 3 24" xfId="49035"/>
    <cellStyle name="Überschrift 3 3 24 2" xfId="49036"/>
    <cellStyle name="Überschrift 3 3 25" xfId="49037"/>
    <cellStyle name="Überschrift 3 3 25 2" xfId="49038"/>
    <cellStyle name="Überschrift 3 3 26" xfId="49039"/>
    <cellStyle name="Überschrift 3 3 26 2" xfId="49040"/>
    <cellStyle name="Überschrift 3 3 27" xfId="49041"/>
    <cellStyle name="Überschrift 3 3 27 2" xfId="49042"/>
    <cellStyle name="Überschrift 3 3 28" xfId="49043"/>
    <cellStyle name="Überschrift 3 3 28 2" xfId="49044"/>
    <cellStyle name="Überschrift 3 3 29" xfId="49045"/>
    <cellStyle name="Überschrift 3 3 29 2" xfId="49046"/>
    <cellStyle name="Überschrift 3 3 3" xfId="49047"/>
    <cellStyle name="Überschrift 3 3 3 10" xfId="49048"/>
    <cellStyle name="Überschrift 3 3 3 10 2" xfId="49049"/>
    <cellStyle name="Überschrift 3 3 3 11" xfId="49050"/>
    <cellStyle name="Überschrift 3 3 3 11 2" xfId="49051"/>
    <cellStyle name="Überschrift 3 3 3 12" xfId="49052"/>
    <cellStyle name="Überschrift 3 3 3 12 2" xfId="49053"/>
    <cellStyle name="Überschrift 3 3 3 13" xfId="49054"/>
    <cellStyle name="Überschrift 3 3 3 13 2" xfId="49055"/>
    <cellStyle name="Überschrift 3 3 3 14" xfId="49056"/>
    <cellStyle name="Überschrift 3 3 3 14 2" xfId="49057"/>
    <cellStyle name="Überschrift 3 3 3 15" xfId="49058"/>
    <cellStyle name="Überschrift 3 3 3 15 2" xfId="49059"/>
    <cellStyle name="Überschrift 3 3 3 16" xfId="49060"/>
    <cellStyle name="Überschrift 3 3 3 16 2" xfId="49061"/>
    <cellStyle name="Überschrift 3 3 3 17" xfId="49062"/>
    <cellStyle name="Überschrift 3 3 3 17 2" xfId="49063"/>
    <cellStyle name="Überschrift 3 3 3 18" xfId="49064"/>
    <cellStyle name="Überschrift 3 3 3 18 2" xfId="49065"/>
    <cellStyle name="Überschrift 3 3 3 19" xfId="49066"/>
    <cellStyle name="Überschrift 3 3 3 19 2" xfId="49067"/>
    <cellStyle name="Überschrift 3 3 3 2" xfId="49068"/>
    <cellStyle name="Überschrift 3 3 3 2 2" xfId="49069"/>
    <cellStyle name="Überschrift 3 3 3 2 2 2" xfId="49070"/>
    <cellStyle name="Überschrift 3 3 3 2 3" xfId="49071"/>
    <cellStyle name="Überschrift 3 3 3 2 3 2" xfId="49072"/>
    <cellStyle name="Überschrift 3 3 3 2 4" xfId="49073"/>
    <cellStyle name="Überschrift 3 3 3 2 4 2" xfId="49074"/>
    <cellStyle name="Überschrift 3 3 3 2 5" xfId="49075"/>
    <cellStyle name="Überschrift 3 3 3 2 5 2" xfId="49076"/>
    <cellStyle name="Überschrift 3 3 3 2 6" xfId="49077"/>
    <cellStyle name="Überschrift 3 3 3 2 6 2" xfId="49078"/>
    <cellStyle name="Überschrift 3 3 3 2 7" xfId="49079"/>
    <cellStyle name="Überschrift 3 3 3 2 7 2" xfId="49080"/>
    <cellStyle name="Überschrift 3 3 3 2 8" xfId="49081"/>
    <cellStyle name="Überschrift 3 3 3 20" xfId="49082"/>
    <cellStyle name="Überschrift 3 3 3 20 2" xfId="49083"/>
    <cellStyle name="Überschrift 3 3 3 21" xfId="49084"/>
    <cellStyle name="Überschrift 3 3 3 21 2" xfId="49085"/>
    <cellStyle name="Überschrift 3 3 3 22" xfId="49086"/>
    <cellStyle name="Überschrift 3 3 3 22 2" xfId="49087"/>
    <cellStyle name="Überschrift 3 3 3 23" xfId="49088"/>
    <cellStyle name="Überschrift 3 3 3 23 2" xfId="49089"/>
    <cellStyle name="Überschrift 3 3 3 24" xfId="49090"/>
    <cellStyle name="Überschrift 3 3 3 24 2" xfId="49091"/>
    <cellStyle name="Überschrift 3 3 3 25" xfId="49092"/>
    <cellStyle name="Überschrift 3 3 3 25 2" xfId="49093"/>
    <cellStyle name="Überschrift 3 3 3 26" xfId="49094"/>
    <cellStyle name="Überschrift 3 3 3 26 2" xfId="49095"/>
    <cellStyle name="Überschrift 3 3 3 27" xfId="49096"/>
    <cellStyle name="Überschrift 3 3 3 27 2" xfId="49097"/>
    <cellStyle name="Überschrift 3 3 3 28" xfId="49098"/>
    <cellStyle name="Überschrift 3 3 3 28 2" xfId="49099"/>
    <cellStyle name="Überschrift 3 3 3 29" xfId="49100"/>
    <cellStyle name="Überschrift 3 3 3 29 2" xfId="49101"/>
    <cellStyle name="Überschrift 3 3 3 3" xfId="49102"/>
    <cellStyle name="Überschrift 3 3 3 3 2" xfId="49103"/>
    <cellStyle name="Überschrift 3 3 3 3 2 2" xfId="49104"/>
    <cellStyle name="Überschrift 3 3 3 3 3" xfId="49105"/>
    <cellStyle name="Überschrift 3 3 3 3 3 2" xfId="49106"/>
    <cellStyle name="Überschrift 3 3 3 3 4" xfId="49107"/>
    <cellStyle name="Überschrift 3 3 3 3 4 2" xfId="49108"/>
    <cellStyle name="Überschrift 3 3 3 3 5" xfId="49109"/>
    <cellStyle name="Überschrift 3 3 3 3 5 2" xfId="49110"/>
    <cellStyle name="Überschrift 3 3 3 3 6" xfId="49111"/>
    <cellStyle name="Überschrift 3 3 3 3 6 2" xfId="49112"/>
    <cellStyle name="Überschrift 3 3 3 3 7" xfId="49113"/>
    <cellStyle name="Überschrift 3 3 3 30" xfId="49114"/>
    <cellStyle name="Überschrift 3 3 3 30 2" xfId="49115"/>
    <cellStyle name="Überschrift 3 3 3 31" xfId="49116"/>
    <cellStyle name="Überschrift 3 3 3 31 2" xfId="49117"/>
    <cellStyle name="Überschrift 3 3 3 32" xfId="49118"/>
    <cellStyle name="Überschrift 3 3 3 32 2" xfId="49119"/>
    <cellStyle name="Überschrift 3 3 3 33" xfId="49120"/>
    <cellStyle name="Überschrift 3 3 3 33 2" xfId="49121"/>
    <cellStyle name="Überschrift 3 3 3 34" xfId="49122"/>
    <cellStyle name="Überschrift 3 3 3 35" xfId="49123"/>
    <cellStyle name="Überschrift 3 3 3 36" xfId="49124"/>
    <cellStyle name="Überschrift 3 3 3 37" xfId="49125"/>
    <cellStyle name="Überschrift 3 3 3 38" xfId="49126"/>
    <cellStyle name="Überschrift 3 3 3 4" xfId="49127"/>
    <cellStyle name="Überschrift 3 3 3 4 2" xfId="49128"/>
    <cellStyle name="Überschrift 3 3 3 4 2 2" xfId="49129"/>
    <cellStyle name="Überschrift 3 3 3 4 3" xfId="49130"/>
    <cellStyle name="Überschrift 3 3 3 4 3 2" xfId="49131"/>
    <cellStyle name="Überschrift 3 3 3 4 4" xfId="49132"/>
    <cellStyle name="Überschrift 3 3 3 4 4 2" xfId="49133"/>
    <cellStyle name="Überschrift 3 3 3 4 5" xfId="49134"/>
    <cellStyle name="Überschrift 3 3 3 4 5 2" xfId="49135"/>
    <cellStyle name="Überschrift 3 3 3 4 6" xfId="49136"/>
    <cellStyle name="Überschrift 3 3 3 4 6 2" xfId="49137"/>
    <cellStyle name="Überschrift 3 3 3 4 7" xfId="49138"/>
    <cellStyle name="Überschrift 3 3 3 5" xfId="49139"/>
    <cellStyle name="Überschrift 3 3 3 5 2" xfId="49140"/>
    <cellStyle name="Überschrift 3 3 3 6" xfId="49141"/>
    <cellStyle name="Überschrift 3 3 3 6 2" xfId="49142"/>
    <cellStyle name="Überschrift 3 3 3 7" xfId="49143"/>
    <cellStyle name="Überschrift 3 3 3 7 2" xfId="49144"/>
    <cellStyle name="Überschrift 3 3 3 8" xfId="49145"/>
    <cellStyle name="Überschrift 3 3 3 8 2" xfId="49146"/>
    <cellStyle name="Überschrift 3 3 3 9" xfId="49147"/>
    <cellStyle name="Überschrift 3 3 3 9 2" xfId="49148"/>
    <cellStyle name="Überschrift 3 3 30" xfId="49149"/>
    <cellStyle name="Überschrift 3 3 30 2" xfId="49150"/>
    <cellStyle name="Überschrift 3 3 31" xfId="49151"/>
    <cellStyle name="Überschrift 3 3 31 2" xfId="49152"/>
    <cellStyle name="Überschrift 3 3 32" xfId="49153"/>
    <cellStyle name="Überschrift 3 3 32 2" xfId="49154"/>
    <cellStyle name="Überschrift 3 3 33" xfId="49155"/>
    <cellStyle name="Überschrift 3 3 33 2" xfId="49156"/>
    <cellStyle name="Überschrift 3 3 34" xfId="49157"/>
    <cellStyle name="Überschrift 3 3 34 2" xfId="49158"/>
    <cellStyle name="Überschrift 3 3 35" xfId="49159"/>
    <cellStyle name="Überschrift 3 3 35 2" xfId="49160"/>
    <cellStyle name="Überschrift 3 3 36" xfId="49161"/>
    <cellStyle name="Überschrift 3 3 36 2" xfId="49162"/>
    <cellStyle name="Überschrift 3 3 37" xfId="49163"/>
    <cellStyle name="Überschrift 3 3 37 2" xfId="49164"/>
    <cellStyle name="Überschrift 3 3 38" xfId="49165"/>
    <cellStyle name="Überschrift 3 3 39" xfId="49166"/>
    <cellStyle name="Überschrift 3 3 4" xfId="49167"/>
    <cellStyle name="Überschrift 3 3 4 10" xfId="49168"/>
    <cellStyle name="Überschrift 3 3 4 10 2" xfId="49169"/>
    <cellStyle name="Überschrift 3 3 4 11" xfId="49170"/>
    <cellStyle name="Überschrift 3 3 4 11 2" xfId="49171"/>
    <cellStyle name="Überschrift 3 3 4 12" xfId="49172"/>
    <cellStyle name="Überschrift 3 3 4 12 2" xfId="49173"/>
    <cellStyle name="Überschrift 3 3 4 13" xfId="49174"/>
    <cellStyle name="Überschrift 3 3 4 13 2" xfId="49175"/>
    <cellStyle name="Überschrift 3 3 4 14" xfId="49176"/>
    <cellStyle name="Überschrift 3 3 4 14 2" xfId="49177"/>
    <cellStyle name="Überschrift 3 3 4 15" xfId="49178"/>
    <cellStyle name="Überschrift 3 3 4 15 2" xfId="49179"/>
    <cellStyle name="Überschrift 3 3 4 16" xfId="49180"/>
    <cellStyle name="Überschrift 3 3 4 16 2" xfId="49181"/>
    <cellStyle name="Überschrift 3 3 4 17" xfId="49182"/>
    <cellStyle name="Überschrift 3 3 4 17 2" xfId="49183"/>
    <cellStyle name="Überschrift 3 3 4 18" xfId="49184"/>
    <cellStyle name="Überschrift 3 3 4 18 2" xfId="49185"/>
    <cellStyle name="Überschrift 3 3 4 19" xfId="49186"/>
    <cellStyle name="Überschrift 3 3 4 19 2" xfId="49187"/>
    <cellStyle name="Überschrift 3 3 4 2" xfId="49188"/>
    <cellStyle name="Überschrift 3 3 4 2 2" xfId="49189"/>
    <cellStyle name="Überschrift 3 3 4 2 2 2" xfId="49190"/>
    <cellStyle name="Überschrift 3 3 4 2 3" xfId="49191"/>
    <cellStyle name="Überschrift 3 3 4 2 3 2" xfId="49192"/>
    <cellStyle name="Überschrift 3 3 4 2 4" xfId="49193"/>
    <cellStyle name="Überschrift 3 3 4 2 4 2" xfId="49194"/>
    <cellStyle name="Überschrift 3 3 4 2 5" xfId="49195"/>
    <cellStyle name="Überschrift 3 3 4 2 5 2" xfId="49196"/>
    <cellStyle name="Überschrift 3 3 4 2 6" xfId="49197"/>
    <cellStyle name="Überschrift 3 3 4 2 6 2" xfId="49198"/>
    <cellStyle name="Überschrift 3 3 4 2 7" xfId="49199"/>
    <cellStyle name="Überschrift 3 3 4 2 7 2" xfId="49200"/>
    <cellStyle name="Überschrift 3 3 4 2 8" xfId="49201"/>
    <cellStyle name="Überschrift 3 3 4 20" xfId="49202"/>
    <cellStyle name="Überschrift 3 3 4 20 2" xfId="49203"/>
    <cellStyle name="Überschrift 3 3 4 21" xfId="49204"/>
    <cellStyle name="Überschrift 3 3 4 21 2" xfId="49205"/>
    <cellStyle name="Überschrift 3 3 4 22" xfId="49206"/>
    <cellStyle name="Überschrift 3 3 4 22 2" xfId="49207"/>
    <cellStyle name="Überschrift 3 3 4 23" xfId="49208"/>
    <cellStyle name="Überschrift 3 3 4 23 2" xfId="49209"/>
    <cellStyle name="Überschrift 3 3 4 24" xfId="49210"/>
    <cellStyle name="Überschrift 3 3 4 24 2" xfId="49211"/>
    <cellStyle name="Überschrift 3 3 4 25" xfId="49212"/>
    <cellStyle name="Überschrift 3 3 4 25 2" xfId="49213"/>
    <cellStyle name="Überschrift 3 3 4 26" xfId="49214"/>
    <cellStyle name="Überschrift 3 3 4 26 2" xfId="49215"/>
    <cellStyle name="Überschrift 3 3 4 27" xfId="49216"/>
    <cellStyle name="Überschrift 3 3 4 27 2" xfId="49217"/>
    <cellStyle name="Überschrift 3 3 4 28" xfId="49218"/>
    <cellStyle name="Überschrift 3 3 4 28 2" xfId="49219"/>
    <cellStyle name="Überschrift 3 3 4 29" xfId="49220"/>
    <cellStyle name="Überschrift 3 3 4 29 2" xfId="49221"/>
    <cellStyle name="Überschrift 3 3 4 3" xfId="49222"/>
    <cellStyle name="Überschrift 3 3 4 3 2" xfId="49223"/>
    <cellStyle name="Überschrift 3 3 4 3 2 2" xfId="49224"/>
    <cellStyle name="Überschrift 3 3 4 3 3" xfId="49225"/>
    <cellStyle name="Überschrift 3 3 4 3 3 2" xfId="49226"/>
    <cellStyle name="Überschrift 3 3 4 3 4" xfId="49227"/>
    <cellStyle name="Überschrift 3 3 4 3 4 2" xfId="49228"/>
    <cellStyle name="Überschrift 3 3 4 3 5" xfId="49229"/>
    <cellStyle name="Überschrift 3 3 4 3 5 2" xfId="49230"/>
    <cellStyle name="Überschrift 3 3 4 3 6" xfId="49231"/>
    <cellStyle name="Überschrift 3 3 4 3 6 2" xfId="49232"/>
    <cellStyle name="Überschrift 3 3 4 3 7" xfId="49233"/>
    <cellStyle name="Überschrift 3 3 4 30" xfId="49234"/>
    <cellStyle name="Überschrift 3 3 4 30 2" xfId="49235"/>
    <cellStyle name="Überschrift 3 3 4 31" xfId="49236"/>
    <cellStyle name="Überschrift 3 3 4 31 2" xfId="49237"/>
    <cellStyle name="Überschrift 3 3 4 32" xfId="49238"/>
    <cellStyle name="Überschrift 3 3 4 32 2" xfId="49239"/>
    <cellStyle name="Überschrift 3 3 4 33" xfId="49240"/>
    <cellStyle name="Überschrift 3 3 4 33 2" xfId="49241"/>
    <cellStyle name="Überschrift 3 3 4 34" xfId="49242"/>
    <cellStyle name="Überschrift 3 3 4 35" xfId="49243"/>
    <cellStyle name="Überschrift 3 3 4 36" xfId="49244"/>
    <cellStyle name="Überschrift 3 3 4 37" xfId="49245"/>
    <cellStyle name="Überschrift 3 3 4 38" xfId="49246"/>
    <cellStyle name="Überschrift 3 3 4 4" xfId="49247"/>
    <cellStyle name="Überschrift 3 3 4 4 2" xfId="49248"/>
    <cellStyle name="Überschrift 3 3 4 4 2 2" xfId="49249"/>
    <cellStyle name="Überschrift 3 3 4 4 3" xfId="49250"/>
    <cellStyle name="Überschrift 3 3 4 4 3 2" xfId="49251"/>
    <cellStyle name="Überschrift 3 3 4 4 4" xfId="49252"/>
    <cellStyle name="Überschrift 3 3 4 4 4 2" xfId="49253"/>
    <cellStyle name="Überschrift 3 3 4 4 5" xfId="49254"/>
    <cellStyle name="Überschrift 3 3 4 4 5 2" xfId="49255"/>
    <cellStyle name="Überschrift 3 3 4 4 6" xfId="49256"/>
    <cellStyle name="Überschrift 3 3 4 4 6 2" xfId="49257"/>
    <cellStyle name="Überschrift 3 3 4 4 7" xfId="49258"/>
    <cellStyle name="Überschrift 3 3 4 5" xfId="49259"/>
    <cellStyle name="Überschrift 3 3 4 5 2" xfId="49260"/>
    <cellStyle name="Überschrift 3 3 4 6" xfId="49261"/>
    <cellStyle name="Überschrift 3 3 4 6 2" xfId="49262"/>
    <cellStyle name="Überschrift 3 3 4 7" xfId="49263"/>
    <cellStyle name="Überschrift 3 3 4 7 2" xfId="49264"/>
    <cellStyle name="Überschrift 3 3 4 8" xfId="49265"/>
    <cellStyle name="Überschrift 3 3 4 8 2" xfId="49266"/>
    <cellStyle name="Überschrift 3 3 4 9" xfId="49267"/>
    <cellStyle name="Überschrift 3 3 4 9 2" xfId="49268"/>
    <cellStyle name="Überschrift 3 3 40" xfId="49269"/>
    <cellStyle name="Überschrift 3 3 41" xfId="48710"/>
    <cellStyle name="Überschrift 3 3 5" xfId="49270"/>
    <cellStyle name="Überschrift 3 3 5 10" xfId="49271"/>
    <cellStyle name="Überschrift 3 3 5 10 2" xfId="49272"/>
    <cellStyle name="Überschrift 3 3 5 11" xfId="49273"/>
    <cellStyle name="Überschrift 3 3 5 11 2" xfId="49274"/>
    <cellStyle name="Überschrift 3 3 5 12" xfId="49275"/>
    <cellStyle name="Überschrift 3 3 5 12 2" xfId="49276"/>
    <cellStyle name="Überschrift 3 3 5 13" xfId="49277"/>
    <cellStyle name="Überschrift 3 3 5 13 2" xfId="49278"/>
    <cellStyle name="Überschrift 3 3 5 14" xfId="49279"/>
    <cellStyle name="Überschrift 3 3 5 14 2" xfId="49280"/>
    <cellStyle name="Überschrift 3 3 5 15" xfId="49281"/>
    <cellStyle name="Überschrift 3 3 5 15 2" xfId="49282"/>
    <cellStyle name="Überschrift 3 3 5 16" xfId="49283"/>
    <cellStyle name="Überschrift 3 3 5 16 2" xfId="49284"/>
    <cellStyle name="Überschrift 3 3 5 17" xfId="49285"/>
    <cellStyle name="Überschrift 3 3 5 17 2" xfId="49286"/>
    <cellStyle name="Überschrift 3 3 5 18" xfId="49287"/>
    <cellStyle name="Überschrift 3 3 5 18 2" xfId="49288"/>
    <cellStyle name="Überschrift 3 3 5 19" xfId="49289"/>
    <cellStyle name="Überschrift 3 3 5 19 2" xfId="49290"/>
    <cellStyle name="Überschrift 3 3 5 2" xfId="49291"/>
    <cellStyle name="Überschrift 3 3 5 2 2" xfId="49292"/>
    <cellStyle name="Überschrift 3 3 5 2 2 2" xfId="49293"/>
    <cellStyle name="Überschrift 3 3 5 2 3" xfId="49294"/>
    <cellStyle name="Überschrift 3 3 5 2 3 2" xfId="49295"/>
    <cellStyle name="Überschrift 3 3 5 2 4" xfId="49296"/>
    <cellStyle name="Überschrift 3 3 5 2 4 2" xfId="49297"/>
    <cellStyle name="Überschrift 3 3 5 2 5" xfId="49298"/>
    <cellStyle name="Überschrift 3 3 5 2 5 2" xfId="49299"/>
    <cellStyle name="Überschrift 3 3 5 2 6" xfId="49300"/>
    <cellStyle name="Überschrift 3 3 5 2 6 2" xfId="49301"/>
    <cellStyle name="Überschrift 3 3 5 2 7" xfId="49302"/>
    <cellStyle name="Überschrift 3 3 5 2 7 2" xfId="49303"/>
    <cellStyle name="Überschrift 3 3 5 2 8" xfId="49304"/>
    <cellStyle name="Überschrift 3 3 5 20" xfId="49305"/>
    <cellStyle name="Überschrift 3 3 5 20 2" xfId="49306"/>
    <cellStyle name="Überschrift 3 3 5 21" xfId="49307"/>
    <cellStyle name="Überschrift 3 3 5 21 2" xfId="49308"/>
    <cellStyle name="Überschrift 3 3 5 22" xfId="49309"/>
    <cellStyle name="Überschrift 3 3 5 22 2" xfId="49310"/>
    <cellStyle name="Überschrift 3 3 5 23" xfId="49311"/>
    <cellStyle name="Überschrift 3 3 5 23 2" xfId="49312"/>
    <cellStyle name="Überschrift 3 3 5 24" xfId="49313"/>
    <cellStyle name="Überschrift 3 3 5 24 2" xfId="49314"/>
    <cellStyle name="Überschrift 3 3 5 25" xfId="49315"/>
    <cellStyle name="Überschrift 3 3 5 25 2" xfId="49316"/>
    <cellStyle name="Überschrift 3 3 5 26" xfId="49317"/>
    <cellStyle name="Überschrift 3 3 5 26 2" xfId="49318"/>
    <cellStyle name="Überschrift 3 3 5 27" xfId="49319"/>
    <cellStyle name="Überschrift 3 3 5 27 2" xfId="49320"/>
    <cellStyle name="Überschrift 3 3 5 28" xfId="49321"/>
    <cellStyle name="Überschrift 3 3 5 28 2" xfId="49322"/>
    <cellStyle name="Überschrift 3 3 5 29" xfId="49323"/>
    <cellStyle name="Überschrift 3 3 5 29 2" xfId="49324"/>
    <cellStyle name="Überschrift 3 3 5 3" xfId="49325"/>
    <cellStyle name="Überschrift 3 3 5 3 2" xfId="49326"/>
    <cellStyle name="Überschrift 3 3 5 3 2 2" xfId="49327"/>
    <cellStyle name="Überschrift 3 3 5 3 3" xfId="49328"/>
    <cellStyle name="Überschrift 3 3 5 3 3 2" xfId="49329"/>
    <cellStyle name="Überschrift 3 3 5 3 4" xfId="49330"/>
    <cellStyle name="Überschrift 3 3 5 3 4 2" xfId="49331"/>
    <cellStyle name="Überschrift 3 3 5 3 5" xfId="49332"/>
    <cellStyle name="Überschrift 3 3 5 3 5 2" xfId="49333"/>
    <cellStyle name="Überschrift 3 3 5 3 6" xfId="49334"/>
    <cellStyle name="Überschrift 3 3 5 3 6 2" xfId="49335"/>
    <cellStyle name="Überschrift 3 3 5 3 7" xfId="49336"/>
    <cellStyle name="Überschrift 3 3 5 30" xfId="49337"/>
    <cellStyle name="Überschrift 3 3 5 30 2" xfId="49338"/>
    <cellStyle name="Überschrift 3 3 5 31" xfId="49339"/>
    <cellStyle name="Überschrift 3 3 5 31 2" xfId="49340"/>
    <cellStyle name="Überschrift 3 3 5 32" xfId="49341"/>
    <cellStyle name="Überschrift 3 3 5 32 2" xfId="49342"/>
    <cellStyle name="Überschrift 3 3 5 33" xfId="49343"/>
    <cellStyle name="Überschrift 3 3 5 33 2" xfId="49344"/>
    <cellStyle name="Überschrift 3 3 5 34" xfId="49345"/>
    <cellStyle name="Überschrift 3 3 5 35" xfId="49346"/>
    <cellStyle name="Überschrift 3 3 5 36" xfId="49347"/>
    <cellStyle name="Überschrift 3 3 5 37" xfId="49348"/>
    <cellStyle name="Überschrift 3 3 5 38" xfId="49349"/>
    <cellStyle name="Überschrift 3 3 5 4" xfId="49350"/>
    <cellStyle name="Überschrift 3 3 5 4 2" xfId="49351"/>
    <cellStyle name="Überschrift 3 3 5 4 2 2" xfId="49352"/>
    <cellStyle name="Überschrift 3 3 5 4 3" xfId="49353"/>
    <cellStyle name="Überschrift 3 3 5 4 3 2" xfId="49354"/>
    <cellStyle name="Überschrift 3 3 5 4 4" xfId="49355"/>
    <cellStyle name="Überschrift 3 3 5 4 4 2" xfId="49356"/>
    <cellStyle name="Überschrift 3 3 5 4 5" xfId="49357"/>
    <cellStyle name="Überschrift 3 3 5 4 5 2" xfId="49358"/>
    <cellStyle name="Überschrift 3 3 5 4 6" xfId="49359"/>
    <cellStyle name="Überschrift 3 3 5 4 6 2" xfId="49360"/>
    <cellStyle name="Überschrift 3 3 5 4 7" xfId="49361"/>
    <cellStyle name="Überschrift 3 3 5 5" xfId="49362"/>
    <cellStyle name="Überschrift 3 3 5 5 2" xfId="49363"/>
    <cellStyle name="Überschrift 3 3 5 6" xfId="49364"/>
    <cellStyle name="Überschrift 3 3 5 6 2" xfId="49365"/>
    <cellStyle name="Überschrift 3 3 5 7" xfId="49366"/>
    <cellStyle name="Überschrift 3 3 5 7 2" xfId="49367"/>
    <cellStyle name="Überschrift 3 3 5 8" xfId="49368"/>
    <cellStyle name="Überschrift 3 3 5 8 2" xfId="49369"/>
    <cellStyle name="Überschrift 3 3 5 9" xfId="49370"/>
    <cellStyle name="Überschrift 3 3 5 9 2" xfId="49371"/>
    <cellStyle name="Überschrift 3 3 6" xfId="49372"/>
    <cellStyle name="Überschrift 3 3 6 10" xfId="49373"/>
    <cellStyle name="Überschrift 3 3 6 10 2" xfId="49374"/>
    <cellStyle name="Überschrift 3 3 6 11" xfId="49375"/>
    <cellStyle name="Überschrift 3 3 6 11 2" xfId="49376"/>
    <cellStyle name="Überschrift 3 3 6 12" xfId="49377"/>
    <cellStyle name="Überschrift 3 3 6 12 2" xfId="49378"/>
    <cellStyle name="Überschrift 3 3 6 13" xfId="49379"/>
    <cellStyle name="Überschrift 3 3 6 13 2" xfId="49380"/>
    <cellStyle name="Überschrift 3 3 6 14" xfId="49381"/>
    <cellStyle name="Überschrift 3 3 6 14 2" xfId="49382"/>
    <cellStyle name="Überschrift 3 3 6 15" xfId="49383"/>
    <cellStyle name="Überschrift 3 3 6 15 2" xfId="49384"/>
    <cellStyle name="Überschrift 3 3 6 16" xfId="49385"/>
    <cellStyle name="Überschrift 3 3 6 16 2" xfId="49386"/>
    <cellStyle name="Überschrift 3 3 6 17" xfId="49387"/>
    <cellStyle name="Überschrift 3 3 6 17 2" xfId="49388"/>
    <cellStyle name="Überschrift 3 3 6 18" xfId="49389"/>
    <cellStyle name="Überschrift 3 3 6 18 2" xfId="49390"/>
    <cellStyle name="Überschrift 3 3 6 19" xfId="49391"/>
    <cellStyle name="Überschrift 3 3 6 19 2" xfId="49392"/>
    <cellStyle name="Überschrift 3 3 6 2" xfId="49393"/>
    <cellStyle name="Überschrift 3 3 6 2 2" xfId="49394"/>
    <cellStyle name="Überschrift 3 3 6 2 2 2" xfId="49395"/>
    <cellStyle name="Überschrift 3 3 6 2 3" xfId="49396"/>
    <cellStyle name="Überschrift 3 3 6 2 3 2" xfId="49397"/>
    <cellStyle name="Überschrift 3 3 6 2 4" xfId="49398"/>
    <cellStyle name="Überschrift 3 3 6 2 4 2" xfId="49399"/>
    <cellStyle name="Überschrift 3 3 6 2 5" xfId="49400"/>
    <cellStyle name="Überschrift 3 3 6 2 5 2" xfId="49401"/>
    <cellStyle name="Überschrift 3 3 6 2 6" xfId="49402"/>
    <cellStyle name="Überschrift 3 3 6 2 6 2" xfId="49403"/>
    <cellStyle name="Überschrift 3 3 6 2 7" xfId="49404"/>
    <cellStyle name="Überschrift 3 3 6 20" xfId="49405"/>
    <cellStyle name="Überschrift 3 3 6 20 2" xfId="49406"/>
    <cellStyle name="Überschrift 3 3 6 21" xfId="49407"/>
    <cellStyle name="Überschrift 3 3 6 21 2" xfId="49408"/>
    <cellStyle name="Überschrift 3 3 6 22" xfId="49409"/>
    <cellStyle name="Überschrift 3 3 6 22 2" xfId="49410"/>
    <cellStyle name="Überschrift 3 3 6 23" xfId="49411"/>
    <cellStyle name="Überschrift 3 3 6 23 2" xfId="49412"/>
    <cellStyle name="Überschrift 3 3 6 24" xfId="49413"/>
    <cellStyle name="Überschrift 3 3 6 24 2" xfId="49414"/>
    <cellStyle name="Überschrift 3 3 6 25" xfId="49415"/>
    <cellStyle name="Überschrift 3 3 6 25 2" xfId="49416"/>
    <cellStyle name="Überschrift 3 3 6 26" xfId="49417"/>
    <cellStyle name="Überschrift 3 3 6 26 2" xfId="49418"/>
    <cellStyle name="Überschrift 3 3 6 27" xfId="49419"/>
    <cellStyle name="Überschrift 3 3 6 27 2" xfId="49420"/>
    <cellStyle name="Überschrift 3 3 6 28" xfId="49421"/>
    <cellStyle name="Überschrift 3 3 6 28 2" xfId="49422"/>
    <cellStyle name="Überschrift 3 3 6 29" xfId="49423"/>
    <cellStyle name="Überschrift 3 3 6 29 2" xfId="49424"/>
    <cellStyle name="Überschrift 3 3 6 3" xfId="49425"/>
    <cellStyle name="Überschrift 3 3 6 3 2" xfId="49426"/>
    <cellStyle name="Überschrift 3 3 6 3 2 2" xfId="49427"/>
    <cellStyle name="Überschrift 3 3 6 3 3" xfId="49428"/>
    <cellStyle name="Überschrift 3 3 6 3 3 2" xfId="49429"/>
    <cellStyle name="Überschrift 3 3 6 3 4" xfId="49430"/>
    <cellStyle name="Überschrift 3 3 6 3 4 2" xfId="49431"/>
    <cellStyle name="Überschrift 3 3 6 3 5" xfId="49432"/>
    <cellStyle name="Überschrift 3 3 6 3 5 2" xfId="49433"/>
    <cellStyle name="Überschrift 3 3 6 3 6" xfId="49434"/>
    <cellStyle name="Überschrift 3 3 6 3 6 2" xfId="49435"/>
    <cellStyle name="Überschrift 3 3 6 3 7" xfId="49436"/>
    <cellStyle name="Überschrift 3 3 6 30" xfId="49437"/>
    <cellStyle name="Überschrift 3 3 6 30 2" xfId="49438"/>
    <cellStyle name="Überschrift 3 3 6 31" xfId="49439"/>
    <cellStyle name="Überschrift 3 3 6 31 2" xfId="49440"/>
    <cellStyle name="Überschrift 3 3 6 32" xfId="49441"/>
    <cellStyle name="Überschrift 3 3 6 32 2" xfId="49442"/>
    <cellStyle name="Überschrift 3 3 6 33" xfId="49443"/>
    <cellStyle name="Überschrift 3 3 6 34" xfId="49444"/>
    <cellStyle name="Überschrift 3 3 6 35" xfId="49445"/>
    <cellStyle name="Überschrift 3 3 6 36" xfId="49446"/>
    <cellStyle name="Überschrift 3 3 6 37" xfId="49447"/>
    <cellStyle name="Überschrift 3 3 6 4" xfId="49448"/>
    <cellStyle name="Überschrift 3 3 6 4 2" xfId="49449"/>
    <cellStyle name="Überschrift 3 3 6 5" xfId="49450"/>
    <cellStyle name="Überschrift 3 3 6 5 2" xfId="49451"/>
    <cellStyle name="Überschrift 3 3 6 6" xfId="49452"/>
    <cellStyle name="Überschrift 3 3 6 6 2" xfId="49453"/>
    <cellStyle name="Überschrift 3 3 6 7" xfId="49454"/>
    <cellStyle name="Überschrift 3 3 6 7 2" xfId="49455"/>
    <cellStyle name="Überschrift 3 3 6 8" xfId="49456"/>
    <cellStyle name="Überschrift 3 3 6 8 2" xfId="49457"/>
    <cellStyle name="Überschrift 3 3 6 9" xfId="49458"/>
    <cellStyle name="Überschrift 3 3 6 9 2" xfId="49459"/>
    <cellStyle name="Überschrift 3 3 7" xfId="49460"/>
    <cellStyle name="Überschrift 3 3 7 10" xfId="49461"/>
    <cellStyle name="Überschrift 3 3 7 10 2" xfId="49462"/>
    <cellStyle name="Überschrift 3 3 7 11" xfId="49463"/>
    <cellStyle name="Überschrift 3 3 7 11 2" xfId="49464"/>
    <cellStyle name="Überschrift 3 3 7 12" xfId="49465"/>
    <cellStyle name="Überschrift 3 3 7 12 2" xfId="49466"/>
    <cellStyle name="Überschrift 3 3 7 13" xfId="49467"/>
    <cellStyle name="Überschrift 3 3 7 13 2" xfId="49468"/>
    <cellStyle name="Überschrift 3 3 7 14" xfId="49469"/>
    <cellStyle name="Überschrift 3 3 7 14 2" xfId="49470"/>
    <cellStyle name="Überschrift 3 3 7 15" xfId="49471"/>
    <cellStyle name="Überschrift 3 3 7 15 2" xfId="49472"/>
    <cellStyle name="Überschrift 3 3 7 16" xfId="49473"/>
    <cellStyle name="Überschrift 3 3 7 16 2" xfId="49474"/>
    <cellStyle name="Überschrift 3 3 7 17" xfId="49475"/>
    <cellStyle name="Überschrift 3 3 7 17 2" xfId="49476"/>
    <cellStyle name="Überschrift 3 3 7 18" xfId="49477"/>
    <cellStyle name="Überschrift 3 3 7 18 2" xfId="49478"/>
    <cellStyle name="Überschrift 3 3 7 19" xfId="49479"/>
    <cellStyle name="Überschrift 3 3 7 19 2" xfId="49480"/>
    <cellStyle name="Überschrift 3 3 7 2" xfId="49481"/>
    <cellStyle name="Überschrift 3 3 7 2 2" xfId="49482"/>
    <cellStyle name="Überschrift 3 3 7 2 2 2" xfId="49483"/>
    <cellStyle name="Überschrift 3 3 7 2 3" xfId="49484"/>
    <cellStyle name="Überschrift 3 3 7 2 3 2" xfId="49485"/>
    <cellStyle name="Überschrift 3 3 7 2 4" xfId="49486"/>
    <cellStyle name="Überschrift 3 3 7 2 4 2" xfId="49487"/>
    <cellStyle name="Überschrift 3 3 7 2 5" xfId="49488"/>
    <cellStyle name="Überschrift 3 3 7 2 5 2" xfId="49489"/>
    <cellStyle name="Überschrift 3 3 7 2 6" xfId="49490"/>
    <cellStyle name="Überschrift 3 3 7 2 6 2" xfId="49491"/>
    <cellStyle name="Überschrift 3 3 7 2 7" xfId="49492"/>
    <cellStyle name="Überschrift 3 3 7 20" xfId="49493"/>
    <cellStyle name="Überschrift 3 3 7 20 2" xfId="49494"/>
    <cellStyle name="Überschrift 3 3 7 21" xfId="49495"/>
    <cellStyle name="Überschrift 3 3 7 21 2" xfId="49496"/>
    <cellStyle name="Überschrift 3 3 7 22" xfId="49497"/>
    <cellStyle name="Überschrift 3 3 7 22 2" xfId="49498"/>
    <cellStyle name="Überschrift 3 3 7 23" xfId="49499"/>
    <cellStyle name="Überschrift 3 3 7 23 2" xfId="49500"/>
    <cellStyle name="Überschrift 3 3 7 24" xfId="49501"/>
    <cellStyle name="Überschrift 3 3 7 24 2" xfId="49502"/>
    <cellStyle name="Überschrift 3 3 7 25" xfId="49503"/>
    <cellStyle name="Überschrift 3 3 7 25 2" xfId="49504"/>
    <cellStyle name="Überschrift 3 3 7 26" xfId="49505"/>
    <cellStyle name="Überschrift 3 3 7 26 2" xfId="49506"/>
    <cellStyle name="Überschrift 3 3 7 27" xfId="49507"/>
    <cellStyle name="Überschrift 3 3 7 27 2" xfId="49508"/>
    <cellStyle name="Überschrift 3 3 7 28" xfId="49509"/>
    <cellStyle name="Überschrift 3 3 7 28 2" xfId="49510"/>
    <cellStyle name="Überschrift 3 3 7 29" xfId="49511"/>
    <cellStyle name="Überschrift 3 3 7 29 2" xfId="49512"/>
    <cellStyle name="Überschrift 3 3 7 3" xfId="49513"/>
    <cellStyle name="Überschrift 3 3 7 3 2" xfId="49514"/>
    <cellStyle name="Überschrift 3 3 7 3 2 2" xfId="49515"/>
    <cellStyle name="Überschrift 3 3 7 3 3" xfId="49516"/>
    <cellStyle name="Überschrift 3 3 7 3 3 2" xfId="49517"/>
    <cellStyle name="Überschrift 3 3 7 3 4" xfId="49518"/>
    <cellStyle name="Überschrift 3 3 7 3 4 2" xfId="49519"/>
    <cellStyle name="Überschrift 3 3 7 3 5" xfId="49520"/>
    <cellStyle name="Überschrift 3 3 7 3 5 2" xfId="49521"/>
    <cellStyle name="Überschrift 3 3 7 3 6" xfId="49522"/>
    <cellStyle name="Überschrift 3 3 7 3 6 2" xfId="49523"/>
    <cellStyle name="Überschrift 3 3 7 3 7" xfId="49524"/>
    <cellStyle name="Überschrift 3 3 7 30" xfId="49525"/>
    <cellStyle name="Überschrift 3 3 7 30 2" xfId="49526"/>
    <cellStyle name="Überschrift 3 3 7 31" xfId="49527"/>
    <cellStyle name="Überschrift 3 3 7 31 2" xfId="49528"/>
    <cellStyle name="Überschrift 3 3 7 32" xfId="49529"/>
    <cellStyle name="Überschrift 3 3 7 32 2" xfId="49530"/>
    <cellStyle name="Überschrift 3 3 7 33" xfId="49531"/>
    <cellStyle name="Überschrift 3 3 7 34" xfId="49532"/>
    <cellStyle name="Überschrift 3 3 7 35" xfId="49533"/>
    <cellStyle name="Überschrift 3 3 7 36" xfId="49534"/>
    <cellStyle name="Überschrift 3 3 7 37" xfId="49535"/>
    <cellStyle name="Überschrift 3 3 7 4" xfId="49536"/>
    <cellStyle name="Überschrift 3 3 7 4 2" xfId="49537"/>
    <cellStyle name="Überschrift 3 3 7 5" xfId="49538"/>
    <cellStyle name="Überschrift 3 3 7 5 2" xfId="49539"/>
    <cellStyle name="Überschrift 3 3 7 6" xfId="49540"/>
    <cellStyle name="Überschrift 3 3 7 6 2" xfId="49541"/>
    <cellStyle name="Überschrift 3 3 7 7" xfId="49542"/>
    <cellStyle name="Überschrift 3 3 7 7 2" xfId="49543"/>
    <cellStyle name="Überschrift 3 3 7 8" xfId="49544"/>
    <cellStyle name="Überschrift 3 3 7 8 2" xfId="49545"/>
    <cellStyle name="Überschrift 3 3 7 9" xfId="49546"/>
    <cellStyle name="Überschrift 3 3 7 9 2" xfId="49547"/>
    <cellStyle name="Überschrift 3 3 8" xfId="49548"/>
    <cellStyle name="Überschrift 3 3 8 10" xfId="49549"/>
    <cellStyle name="Überschrift 3 3 8 10 2" xfId="49550"/>
    <cellStyle name="Überschrift 3 3 8 11" xfId="49551"/>
    <cellStyle name="Überschrift 3 3 8 11 2" xfId="49552"/>
    <cellStyle name="Überschrift 3 3 8 12" xfId="49553"/>
    <cellStyle name="Überschrift 3 3 8 12 2" xfId="49554"/>
    <cellStyle name="Überschrift 3 3 8 13" xfId="49555"/>
    <cellStyle name="Überschrift 3 3 8 13 2" xfId="49556"/>
    <cellStyle name="Überschrift 3 3 8 14" xfId="49557"/>
    <cellStyle name="Überschrift 3 3 8 14 2" xfId="49558"/>
    <cellStyle name="Überschrift 3 3 8 15" xfId="49559"/>
    <cellStyle name="Überschrift 3 3 8 15 2" xfId="49560"/>
    <cellStyle name="Überschrift 3 3 8 16" xfId="49561"/>
    <cellStyle name="Überschrift 3 3 8 16 2" xfId="49562"/>
    <cellStyle name="Überschrift 3 3 8 17" xfId="49563"/>
    <cellStyle name="Überschrift 3 3 8 17 2" xfId="49564"/>
    <cellStyle name="Überschrift 3 3 8 18" xfId="49565"/>
    <cellStyle name="Überschrift 3 3 8 18 2" xfId="49566"/>
    <cellStyle name="Überschrift 3 3 8 19" xfId="49567"/>
    <cellStyle name="Überschrift 3 3 8 19 2" xfId="49568"/>
    <cellStyle name="Überschrift 3 3 8 2" xfId="49569"/>
    <cellStyle name="Überschrift 3 3 8 2 2" xfId="49570"/>
    <cellStyle name="Überschrift 3 3 8 2 2 2" xfId="49571"/>
    <cellStyle name="Überschrift 3 3 8 2 3" xfId="49572"/>
    <cellStyle name="Überschrift 3 3 8 2 3 2" xfId="49573"/>
    <cellStyle name="Überschrift 3 3 8 2 4" xfId="49574"/>
    <cellStyle name="Überschrift 3 3 8 2 4 2" xfId="49575"/>
    <cellStyle name="Überschrift 3 3 8 2 5" xfId="49576"/>
    <cellStyle name="Überschrift 3 3 8 2 5 2" xfId="49577"/>
    <cellStyle name="Überschrift 3 3 8 2 6" xfId="49578"/>
    <cellStyle name="Überschrift 3 3 8 2 6 2" xfId="49579"/>
    <cellStyle name="Überschrift 3 3 8 2 7" xfId="49580"/>
    <cellStyle name="Überschrift 3 3 8 20" xfId="49581"/>
    <cellStyle name="Überschrift 3 3 8 20 2" xfId="49582"/>
    <cellStyle name="Überschrift 3 3 8 21" xfId="49583"/>
    <cellStyle name="Überschrift 3 3 8 21 2" xfId="49584"/>
    <cellStyle name="Überschrift 3 3 8 22" xfId="49585"/>
    <cellStyle name="Überschrift 3 3 8 22 2" xfId="49586"/>
    <cellStyle name="Überschrift 3 3 8 23" xfId="49587"/>
    <cellStyle name="Überschrift 3 3 8 23 2" xfId="49588"/>
    <cellStyle name="Überschrift 3 3 8 24" xfId="49589"/>
    <cellStyle name="Überschrift 3 3 8 24 2" xfId="49590"/>
    <cellStyle name="Überschrift 3 3 8 25" xfId="49591"/>
    <cellStyle name="Überschrift 3 3 8 25 2" xfId="49592"/>
    <cellStyle name="Überschrift 3 3 8 26" xfId="49593"/>
    <cellStyle name="Überschrift 3 3 8 26 2" xfId="49594"/>
    <cellStyle name="Überschrift 3 3 8 27" xfId="49595"/>
    <cellStyle name="Überschrift 3 3 8 27 2" xfId="49596"/>
    <cellStyle name="Überschrift 3 3 8 28" xfId="49597"/>
    <cellStyle name="Überschrift 3 3 8 28 2" xfId="49598"/>
    <cellStyle name="Überschrift 3 3 8 29" xfId="49599"/>
    <cellStyle name="Überschrift 3 3 8 29 2" xfId="49600"/>
    <cellStyle name="Überschrift 3 3 8 3" xfId="49601"/>
    <cellStyle name="Überschrift 3 3 8 3 2" xfId="49602"/>
    <cellStyle name="Überschrift 3 3 8 3 2 2" xfId="49603"/>
    <cellStyle name="Überschrift 3 3 8 3 3" xfId="49604"/>
    <cellStyle name="Überschrift 3 3 8 3 3 2" xfId="49605"/>
    <cellStyle name="Überschrift 3 3 8 3 4" xfId="49606"/>
    <cellStyle name="Überschrift 3 3 8 3 4 2" xfId="49607"/>
    <cellStyle name="Überschrift 3 3 8 3 5" xfId="49608"/>
    <cellStyle name="Überschrift 3 3 8 3 5 2" xfId="49609"/>
    <cellStyle name="Überschrift 3 3 8 3 6" xfId="49610"/>
    <cellStyle name="Überschrift 3 3 8 3 6 2" xfId="49611"/>
    <cellStyle name="Überschrift 3 3 8 3 7" xfId="49612"/>
    <cellStyle name="Überschrift 3 3 8 30" xfId="49613"/>
    <cellStyle name="Überschrift 3 3 8 30 2" xfId="49614"/>
    <cellStyle name="Überschrift 3 3 8 31" xfId="49615"/>
    <cellStyle name="Überschrift 3 3 8 31 2" xfId="49616"/>
    <cellStyle name="Überschrift 3 3 8 32" xfId="49617"/>
    <cellStyle name="Überschrift 3 3 8 32 2" xfId="49618"/>
    <cellStyle name="Überschrift 3 3 8 33" xfId="49619"/>
    <cellStyle name="Überschrift 3 3 8 34" xfId="49620"/>
    <cellStyle name="Überschrift 3 3 8 35" xfId="49621"/>
    <cellStyle name="Überschrift 3 3 8 36" xfId="49622"/>
    <cellStyle name="Überschrift 3 3 8 37" xfId="49623"/>
    <cellStyle name="Überschrift 3 3 8 4" xfId="49624"/>
    <cellStyle name="Überschrift 3 3 8 4 2" xfId="49625"/>
    <cellStyle name="Überschrift 3 3 8 5" xfId="49626"/>
    <cellStyle name="Überschrift 3 3 8 5 2" xfId="49627"/>
    <cellStyle name="Überschrift 3 3 8 6" xfId="49628"/>
    <cellStyle name="Überschrift 3 3 8 6 2" xfId="49629"/>
    <cellStyle name="Überschrift 3 3 8 7" xfId="49630"/>
    <cellStyle name="Überschrift 3 3 8 7 2" xfId="49631"/>
    <cellStyle name="Überschrift 3 3 8 8" xfId="49632"/>
    <cellStyle name="Überschrift 3 3 8 8 2" xfId="49633"/>
    <cellStyle name="Überschrift 3 3 8 9" xfId="49634"/>
    <cellStyle name="Überschrift 3 3 8 9 2" xfId="49635"/>
    <cellStyle name="Überschrift 3 3 9" xfId="49636"/>
    <cellStyle name="Überschrift 3 3 9 10" xfId="49637"/>
    <cellStyle name="Überschrift 3 3 9 10 2" xfId="49638"/>
    <cellStyle name="Überschrift 3 3 9 11" xfId="49639"/>
    <cellStyle name="Überschrift 3 3 9 11 2" xfId="49640"/>
    <cellStyle name="Überschrift 3 3 9 12" xfId="49641"/>
    <cellStyle name="Überschrift 3 3 9 12 2" xfId="49642"/>
    <cellStyle name="Überschrift 3 3 9 13" xfId="49643"/>
    <cellStyle name="Überschrift 3 3 9 13 2" xfId="49644"/>
    <cellStyle name="Überschrift 3 3 9 14" xfId="49645"/>
    <cellStyle name="Überschrift 3 3 9 14 2" xfId="49646"/>
    <cellStyle name="Überschrift 3 3 9 15" xfId="49647"/>
    <cellStyle name="Überschrift 3 3 9 15 2" xfId="49648"/>
    <cellStyle name="Überschrift 3 3 9 16" xfId="49649"/>
    <cellStyle name="Überschrift 3 3 9 16 2" xfId="49650"/>
    <cellStyle name="Überschrift 3 3 9 17" xfId="49651"/>
    <cellStyle name="Überschrift 3 3 9 17 2" xfId="49652"/>
    <cellStyle name="Überschrift 3 3 9 18" xfId="49653"/>
    <cellStyle name="Überschrift 3 3 9 18 2" xfId="49654"/>
    <cellStyle name="Überschrift 3 3 9 19" xfId="49655"/>
    <cellStyle name="Überschrift 3 3 9 19 2" xfId="49656"/>
    <cellStyle name="Überschrift 3 3 9 2" xfId="49657"/>
    <cellStyle name="Überschrift 3 3 9 2 2" xfId="49658"/>
    <cellStyle name="Überschrift 3 3 9 2 2 2" xfId="49659"/>
    <cellStyle name="Überschrift 3 3 9 2 3" xfId="49660"/>
    <cellStyle name="Überschrift 3 3 9 2 3 2" xfId="49661"/>
    <cellStyle name="Überschrift 3 3 9 2 4" xfId="49662"/>
    <cellStyle name="Überschrift 3 3 9 2 4 2" xfId="49663"/>
    <cellStyle name="Überschrift 3 3 9 2 5" xfId="49664"/>
    <cellStyle name="Überschrift 3 3 9 2 5 2" xfId="49665"/>
    <cellStyle name="Überschrift 3 3 9 2 6" xfId="49666"/>
    <cellStyle name="Überschrift 3 3 9 2 6 2" xfId="49667"/>
    <cellStyle name="Überschrift 3 3 9 2 7" xfId="49668"/>
    <cellStyle name="Überschrift 3 3 9 20" xfId="49669"/>
    <cellStyle name="Überschrift 3 3 9 20 2" xfId="49670"/>
    <cellStyle name="Überschrift 3 3 9 21" xfId="49671"/>
    <cellStyle name="Überschrift 3 3 9 21 2" xfId="49672"/>
    <cellStyle name="Überschrift 3 3 9 22" xfId="49673"/>
    <cellStyle name="Überschrift 3 3 9 22 2" xfId="49674"/>
    <cellStyle name="Überschrift 3 3 9 23" xfId="49675"/>
    <cellStyle name="Überschrift 3 3 9 23 2" xfId="49676"/>
    <cellStyle name="Überschrift 3 3 9 24" xfId="49677"/>
    <cellStyle name="Überschrift 3 3 9 24 2" xfId="49678"/>
    <cellStyle name="Überschrift 3 3 9 25" xfId="49679"/>
    <cellStyle name="Überschrift 3 3 9 25 2" xfId="49680"/>
    <cellStyle name="Überschrift 3 3 9 26" xfId="49681"/>
    <cellStyle name="Überschrift 3 3 9 26 2" xfId="49682"/>
    <cellStyle name="Überschrift 3 3 9 27" xfId="49683"/>
    <cellStyle name="Überschrift 3 3 9 27 2" xfId="49684"/>
    <cellStyle name="Überschrift 3 3 9 28" xfId="49685"/>
    <cellStyle name="Überschrift 3 3 9 28 2" xfId="49686"/>
    <cellStyle name="Überschrift 3 3 9 29" xfId="49687"/>
    <cellStyle name="Überschrift 3 3 9 29 2" xfId="49688"/>
    <cellStyle name="Überschrift 3 3 9 3" xfId="49689"/>
    <cellStyle name="Überschrift 3 3 9 3 2" xfId="49690"/>
    <cellStyle name="Überschrift 3 3 9 3 2 2" xfId="49691"/>
    <cellStyle name="Überschrift 3 3 9 3 3" xfId="49692"/>
    <cellStyle name="Überschrift 3 3 9 3 3 2" xfId="49693"/>
    <cellStyle name="Überschrift 3 3 9 3 4" xfId="49694"/>
    <cellStyle name="Überschrift 3 3 9 3 4 2" xfId="49695"/>
    <cellStyle name="Überschrift 3 3 9 3 5" xfId="49696"/>
    <cellStyle name="Überschrift 3 3 9 3 5 2" xfId="49697"/>
    <cellStyle name="Überschrift 3 3 9 3 6" xfId="49698"/>
    <cellStyle name="Überschrift 3 3 9 3 6 2" xfId="49699"/>
    <cellStyle name="Überschrift 3 3 9 3 7" xfId="49700"/>
    <cellStyle name="Überschrift 3 3 9 30" xfId="49701"/>
    <cellStyle name="Überschrift 3 3 9 30 2" xfId="49702"/>
    <cellStyle name="Überschrift 3 3 9 31" xfId="49703"/>
    <cellStyle name="Überschrift 3 3 9 31 2" xfId="49704"/>
    <cellStyle name="Überschrift 3 3 9 32" xfId="49705"/>
    <cellStyle name="Überschrift 3 3 9 32 2" xfId="49706"/>
    <cellStyle name="Überschrift 3 3 9 33" xfId="49707"/>
    <cellStyle name="Überschrift 3 3 9 34" xfId="49708"/>
    <cellStyle name="Überschrift 3 3 9 35" xfId="49709"/>
    <cellStyle name="Überschrift 3 3 9 36" xfId="49710"/>
    <cellStyle name="Überschrift 3 3 9 37" xfId="49711"/>
    <cellStyle name="Überschrift 3 3 9 4" xfId="49712"/>
    <cellStyle name="Überschrift 3 3 9 4 2" xfId="49713"/>
    <cellStyle name="Überschrift 3 3 9 5" xfId="49714"/>
    <cellStyle name="Überschrift 3 3 9 5 2" xfId="49715"/>
    <cellStyle name="Überschrift 3 3 9 6" xfId="49716"/>
    <cellStyle name="Überschrift 3 3 9 6 2" xfId="49717"/>
    <cellStyle name="Überschrift 3 3 9 7" xfId="49718"/>
    <cellStyle name="Überschrift 3 3 9 7 2" xfId="49719"/>
    <cellStyle name="Überschrift 3 3 9 8" xfId="49720"/>
    <cellStyle name="Überschrift 3 3 9 8 2" xfId="49721"/>
    <cellStyle name="Überschrift 3 3 9 9" xfId="49722"/>
    <cellStyle name="Überschrift 3 3 9 9 2" xfId="49723"/>
    <cellStyle name="Überschrift 3 4" xfId="447"/>
    <cellStyle name="Überschrift 3 4 10" xfId="49725"/>
    <cellStyle name="Überschrift 3 4 10 10" xfId="49726"/>
    <cellStyle name="Überschrift 3 4 10 10 2" xfId="49727"/>
    <cellStyle name="Überschrift 3 4 10 11" xfId="49728"/>
    <cellStyle name="Überschrift 3 4 10 11 2" xfId="49729"/>
    <cellStyle name="Überschrift 3 4 10 12" xfId="49730"/>
    <cellStyle name="Überschrift 3 4 10 12 2" xfId="49731"/>
    <cellStyle name="Überschrift 3 4 10 13" xfId="49732"/>
    <cellStyle name="Überschrift 3 4 10 13 2" xfId="49733"/>
    <cellStyle name="Überschrift 3 4 10 14" xfId="49734"/>
    <cellStyle name="Überschrift 3 4 10 14 2" xfId="49735"/>
    <cellStyle name="Überschrift 3 4 10 15" xfId="49736"/>
    <cellStyle name="Überschrift 3 4 10 15 2" xfId="49737"/>
    <cellStyle name="Überschrift 3 4 10 16" xfId="49738"/>
    <cellStyle name="Überschrift 3 4 10 16 2" xfId="49739"/>
    <cellStyle name="Überschrift 3 4 10 17" xfId="49740"/>
    <cellStyle name="Überschrift 3 4 10 17 2" xfId="49741"/>
    <cellStyle name="Überschrift 3 4 10 18" xfId="49742"/>
    <cellStyle name="Überschrift 3 4 10 18 2" xfId="49743"/>
    <cellStyle name="Überschrift 3 4 10 19" xfId="49744"/>
    <cellStyle name="Überschrift 3 4 10 19 2" xfId="49745"/>
    <cellStyle name="Überschrift 3 4 10 2" xfId="49746"/>
    <cellStyle name="Überschrift 3 4 10 2 2" xfId="49747"/>
    <cellStyle name="Überschrift 3 4 10 2 2 2" xfId="49748"/>
    <cellStyle name="Überschrift 3 4 10 2 3" xfId="49749"/>
    <cellStyle name="Überschrift 3 4 10 2 3 2" xfId="49750"/>
    <cellStyle name="Überschrift 3 4 10 2 4" xfId="49751"/>
    <cellStyle name="Überschrift 3 4 10 2 4 2" xfId="49752"/>
    <cellStyle name="Überschrift 3 4 10 2 5" xfId="49753"/>
    <cellStyle name="Überschrift 3 4 10 2 5 2" xfId="49754"/>
    <cellStyle name="Überschrift 3 4 10 2 6" xfId="49755"/>
    <cellStyle name="Überschrift 3 4 10 2 6 2" xfId="49756"/>
    <cellStyle name="Überschrift 3 4 10 2 7" xfId="49757"/>
    <cellStyle name="Überschrift 3 4 10 20" xfId="49758"/>
    <cellStyle name="Überschrift 3 4 10 20 2" xfId="49759"/>
    <cellStyle name="Überschrift 3 4 10 21" xfId="49760"/>
    <cellStyle name="Überschrift 3 4 10 21 2" xfId="49761"/>
    <cellStyle name="Überschrift 3 4 10 22" xfId="49762"/>
    <cellStyle name="Überschrift 3 4 10 22 2" xfId="49763"/>
    <cellStyle name="Überschrift 3 4 10 23" xfId="49764"/>
    <cellStyle name="Überschrift 3 4 10 23 2" xfId="49765"/>
    <cellStyle name="Überschrift 3 4 10 24" xfId="49766"/>
    <cellStyle name="Überschrift 3 4 10 24 2" xfId="49767"/>
    <cellStyle name="Überschrift 3 4 10 25" xfId="49768"/>
    <cellStyle name="Überschrift 3 4 10 25 2" xfId="49769"/>
    <cellStyle name="Überschrift 3 4 10 26" xfId="49770"/>
    <cellStyle name="Überschrift 3 4 10 26 2" xfId="49771"/>
    <cellStyle name="Überschrift 3 4 10 27" xfId="49772"/>
    <cellStyle name="Überschrift 3 4 10 27 2" xfId="49773"/>
    <cellStyle name="Überschrift 3 4 10 28" xfId="49774"/>
    <cellStyle name="Überschrift 3 4 10 28 2" xfId="49775"/>
    <cellStyle name="Überschrift 3 4 10 29" xfId="49776"/>
    <cellStyle name="Überschrift 3 4 10 29 2" xfId="49777"/>
    <cellStyle name="Überschrift 3 4 10 3" xfId="49778"/>
    <cellStyle name="Überschrift 3 4 10 3 2" xfId="49779"/>
    <cellStyle name="Überschrift 3 4 10 3 2 2" xfId="49780"/>
    <cellStyle name="Überschrift 3 4 10 3 3" xfId="49781"/>
    <cellStyle name="Überschrift 3 4 10 3 3 2" xfId="49782"/>
    <cellStyle name="Überschrift 3 4 10 3 4" xfId="49783"/>
    <cellStyle name="Überschrift 3 4 10 3 4 2" xfId="49784"/>
    <cellStyle name="Überschrift 3 4 10 3 5" xfId="49785"/>
    <cellStyle name="Überschrift 3 4 10 3 5 2" xfId="49786"/>
    <cellStyle name="Überschrift 3 4 10 3 6" xfId="49787"/>
    <cellStyle name="Überschrift 3 4 10 3 6 2" xfId="49788"/>
    <cellStyle name="Überschrift 3 4 10 3 7" xfId="49789"/>
    <cellStyle name="Überschrift 3 4 10 30" xfId="49790"/>
    <cellStyle name="Überschrift 3 4 10 30 2" xfId="49791"/>
    <cellStyle name="Überschrift 3 4 10 31" xfId="49792"/>
    <cellStyle name="Überschrift 3 4 10 31 2" xfId="49793"/>
    <cellStyle name="Überschrift 3 4 10 32" xfId="49794"/>
    <cellStyle name="Überschrift 3 4 10 32 2" xfId="49795"/>
    <cellStyle name="Überschrift 3 4 10 33" xfId="49796"/>
    <cellStyle name="Überschrift 3 4 10 34" xfId="49797"/>
    <cellStyle name="Überschrift 3 4 10 35" xfId="49798"/>
    <cellStyle name="Überschrift 3 4 10 36" xfId="49799"/>
    <cellStyle name="Überschrift 3 4 10 37" xfId="49800"/>
    <cellStyle name="Überschrift 3 4 10 4" xfId="49801"/>
    <cellStyle name="Überschrift 3 4 10 4 2" xfId="49802"/>
    <cellStyle name="Überschrift 3 4 10 5" xfId="49803"/>
    <cellStyle name="Überschrift 3 4 10 5 2" xfId="49804"/>
    <cellStyle name="Überschrift 3 4 10 6" xfId="49805"/>
    <cellStyle name="Überschrift 3 4 10 6 2" xfId="49806"/>
    <cellStyle name="Überschrift 3 4 10 7" xfId="49807"/>
    <cellStyle name="Überschrift 3 4 10 7 2" xfId="49808"/>
    <cellStyle name="Überschrift 3 4 10 8" xfId="49809"/>
    <cellStyle name="Überschrift 3 4 10 8 2" xfId="49810"/>
    <cellStyle name="Überschrift 3 4 10 9" xfId="49811"/>
    <cellStyle name="Überschrift 3 4 10 9 2" xfId="49812"/>
    <cellStyle name="Überschrift 3 4 11" xfId="49813"/>
    <cellStyle name="Überschrift 3 4 11 10" xfId="49814"/>
    <cellStyle name="Überschrift 3 4 11 10 2" xfId="49815"/>
    <cellStyle name="Überschrift 3 4 11 11" xfId="49816"/>
    <cellStyle name="Überschrift 3 4 11 11 2" xfId="49817"/>
    <cellStyle name="Überschrift 3 4 11 12" xfId="49818"/>
    <cellStyle name="Überschrift 3 4 11 12 2" xfId="49819"/>
    <cellStyle name="Überschrift 3 4 11 13" xfId="49820"/>
    <cellStyle name="Überschrift 3 4 11 13 2" xfId="49821"/>
    <cellStyle name="Überschrift 3 4 11 14" xfId="49822"/>
    <cellStyle name="Überschrift 3 4 11 14 2" xfId="49823"/>
    <cellStyle name="Überschrift 3 4 11 15" xfId="49824"/>
    <cellStyle name="Überschrift 3 4 11 15 2" xfId="49825"/>
    <cellStyle name="Überschrift 3 4 11 16" xfId="49826"/>
    <cellStyle name="Überschrift 3 4 11 16 2" xfId="49827"/>
    <cellStyle name="Überschrift 3 4 11 17" xfId="49828"/>
    <cellStyle name="Überschrift 3 4 11 17 2" xfId="49829"/>
    <cellStyle name="Überschrift 3 4 11 18" xfId="49830"/>
    <cellStyle name="Überschrift 3 4 11 18 2" xfId="49831"/>
    <cellStyle name="Überschrift 3 4 11 19" xfId="49832"/>
    <cellStyle name="Überschrift 3 4 11 19 2" xfId="49833"/>
    <cellStyle name="Überschrift 3 4 11 2" xfId="49834"/>
    <cellStyle name="Überschrift 3 4 11 2 2" xfId="49835"/>
    <cellStyle name="Überschrift 3 4 11 2 2 2" xfId="49836"/>
    <cellStyle name="Überschrift 3 4 11 2 3" xfId="49837"/>
    <cellStyle name="Überschrift 3 4 11 2 3 2" xfId="49838"/>
    <cellStyle name="Überschrift 3 4 11 2 4" xfId="49839"/>
    <cellStyle name="Überschrift 3 4 11 2 4 2" xfId="49840"/>
    <cellStyle name="Überschrift 3 4 11 2 5" xfId="49841"/>
    <cellStyle name="Überschrift 3 4 11 2 5 2" xfId="49842"/>
    <cellStyle name="Überschrift 3 4 11 2 6" xfId="49843"/>
    <cellStyle name="Überschrift 3 4 11 2 6 2" xfId="49844"/>
    <cellStyle name="Überschrift 3 4 11 2 7" xfId="49845"/>
    <cellStyle name="Überschrift 3 4 11 20" xfId="49846"/>
    <cellStyle name="Überschrift 3 4 11 20 2" xfId="49847"/>
    <cellStyle name="Überschrift 3 4 11 21" xfId="49848"/>
    <cellStyle name="Überschrift 3 4 11 21 2" xfId="49849"/>
    <cellStyle name="Überschrift 3 4 11 22" xfId="49850"/>
    <cellStyle name="Überschrift 3 4 11 22 2" xfId="49851"/>
    <cellStyle name="Überschrift 3 4 11 23" xfId="49852"/>
    <cellStyle name="Überschrift 3 4 11 23 2" xfId="49853"/>
    <cellStyle name="Überschrift 3 4 11 24" xfId="49854"/>
    <cellStyle name="Überschrift 3 4 11 24 2" xfId="49855"/>
    <cellStyle name="Überschrift 3 4 11 25" xfId="49856"/>
    <cellStyle name="Überschrift 3 4 11 25 2" xfId="49857"/>
    <cellStyle name="Überschrift 3 4 11 26" xfId="49858"/>
    <cellStyle name="Überschrift 3 4 11 26 2" xfId="49859"/>
    <cellStyle name="Überschrift 3 4 11 27" xfId="49860"/>
    <cellStyle name="Überschrift 3 4 11 27 2" xfId="49861"/>
    <cellStyle name="Überschrift 3 4 11 28" xfId="49862"/>
    <cellStyle name="Überschrift 3 4 11 28 2" xfId="49863"/>
    <cellStyle name="Überschrift 3 4 11 29" xfId="49864"/>
    <cellStyle name="Überschrift 3 4 11 29 2" xfId="49865"/>
    <cellStyle name="Überschrift 3 4 11 3" xfId="49866"/>
    <cellStyle name="Überschrift 3 4 11 3 2" xfId="49867"/>
    <cellStyle name="Überschrift 3 4 11 3 2 2" xfId="49868"/>
    <cellStyle name="Überschrift 3 4 11 3 3" xfId="49869"/>
    <cellStyle name="Überschrift 3 4 11 3 3 2" xfId="49870"/>
    <cellStyle name="Überschrift 3 4 11 3 4" xfId="49871"/>
    <cellStyle name="Überschrift 3 4 11 3 4 2" xfId="49872"/>
    <cellStyle name="Überschrift 3 4 11 3 5" xfId="49873"/>
    <cellStyle name="Überschrift 3 4 11 3 5 2" xfId="49874"/>
    <cellStyle name="Überschrift 3 4 11 3 6" xfId="49875"/>
    <cellStyle name="Überschrift 3 4 11 3 6 2" xfId="49876"/>
    <cellStyle name="Überschrift 3 4 11 3 7" xfId="49877"/>
    <cellStyle name="Überschrift 3 4 11 30" xfId="49878"/>
    <cellStyle name="Überschrift 3 4 11 30 2" xfId="49879"/>
    <cellStyle name="Überschrift 3 4 11 31" xfId="49880"/>
    <cellStyle name="Überschrift 3 4 11 31 2" xfId="49881"/>
    <cellStyle name="Überschrift 3 4 11 32" xfId="49882"/>
    <cellStyle name="Überschrift 3 4 11 32 2" xfId="49883"/>
    <cellStyle name="Überschrift 3 4 11 33" xfId="49884"/>
    <cellStyle name="Überschrift 3 4 11 34" xfId="49885"/>
    <cellStyle name="Überschrift 3 4 11 35" xfId="49886"/>
    <cellStyle name="Überschrift 3 4 11 36" xfId="49887"/>
    <cellStyle name="Überschrift 3 4 11 37" xfId="49888"/>
    <cellStyle name="Überschrift 3 4 11 4" xfId="49889"/>
    <cellStyle name="Überschrift 3 4 11 4 2" xfId="49890"/>
    <cellStyle name="Überschrift 3 4 11 5" xfId="49891"/>
    <cellStyle name="Überschrift 3 4 11 5 2" xfId="49892"/>
    <cellStyle name="Überschrift 3 4 11 6" xfId="49893"/>
    <cellStyle name="Überschrift 3 4 11 6 2" xfId="49894"/>
    <cellStyle name="Überschrift 3 4 11 7" xfId="49895"/>
    <cellStyle name="Überschrift 3 4 11 7 2" xfId="49896"/>
    <cellStyle name="Überschrift 3 4 11 8" xfId="49897"/>
    <cellStyle name="Überschrift 3 4 11 8 2" xfId="49898"/>
    <cellStyle name="Überschrift 3 4 11 9" xfId="49899"/>
    <cellStyle name="Überschrift 3 4 11 9 2" xfId="49900"/>
    <cellStyle name="Überschrift 3 4 12" xfId="49901"/>
    <cellStyle name="Überschrift 3 4 12 2" xfId="49902"/>
    <cellStyle name="Überschrift 3 4 12 2 2" xfId="49903"/>
    <cellStyle name="Überschrift 3 4 12 3" xfId="49904"/>
    <cellStyle name="Überschrift 3 4 12 3 2" xfId="49905"/>
    <cellStyle name="Überschrift 3 4 12 4" xfId="49906"/>
    <cellStyle name="Überschrift 3 4 12 4 2" xfId="49907"/>
    <cellStyle name="Überschrift 3 4 12 5" xfId="49908"/>
    <cellStyle name="Überschrift 3 4 12 5 2" xfId="49909"/>
    <cellStyle name="Überschrift 3 4 12 6" xfId="49910"/>
    <cellStyle name="Überschrift 3 4 12 6 2" xfId="49911"/>
    <cellStyle name="Überschrift 3 4 12 7" xfId="49912"/>
    <cellStyle name="Überschrift 3 4 12 7 2" xfId="49913"/>
    <cellStyle name="Überschrift 3 4 12 8" xfId="49914"/>
    <cellStyle name="Überschrift 3 4 13" xfId="49915"/>
    <cellStyle name="Überschrift 3 4 13 2" xfId="49916"/>
    <cellStyle name="Überschrift 3 4 13 2 2" xfId="49917"/>
    <cellStyle name="Überschrift 3 4 13 3" xfId="49918"/>
    <cellStyle name="Überschrift 3 4 13 3 2" xfId="49919"/>
    <cellStyle name="Überschrift 3 4 13 4" xfId="49920"/>
    <cellStyle name="Überschrift 3 4 13 4 2" xfId="49921"/>
    <cellStyle name="Überschrift 3 4 13 5" xfId="49922"/>
    <cellStyle name="Überschrift 3 4 13 5 2" xfId="49923"/>
    <cellStyle name="Überschrift 3 4 13 6" xfId="49924"/>
    <cellStyle name="Überschrift 3 4 13 6 2" xfId="49925"/>
    <cellStyle name="Überschrift 3 4 13 7" xfId="49926"/>
    <cellStyle name="Überschrift 3 4 14" xfId="49927"/>
    <cellStyle name="Überschrift 3 4 14 2" xfId="49928"/>
    <cellStyle name="Überschrift 3 4 15" xfId="49929"/>
    <cellStyle name="Überschrift 3 4 15 2" xfId="49930"/>
    <cellStyle name="Überschrift 3 4 16" xfId="49931"/>
    <cellStyle name="Überschrift 3 4 16 2" xfId="49932"/>
    <cellStyle name="Überschrift 3 4 17" xfId="49933"/>
    <cellStyle name="Überschrift 3 4 17 2" xfId="49934"/>
    <cellStyle name="Überschrift 3 4 18" xfId="49935"/>
    <cellStyle name="Überschrift 3 4 18 2" xfId="49936"/>
    <cellStyle name="Überschrift 3 4 19" xfId="49937"/>
    <cellStyle name="Überschrift 3 4 19 2" xfId="49938"/>
    <cellStyle name="Überschrift 3 4 2" xfId="49939"/>
    <cellStyle name="Überschrift 3 4 2 10" xfId="49940"/>
    <cellStyle name="Überschrift 3 4 2 10 2" xfId="49941"/>
    <cellStyle name="Überschrift 3 4 2 11" xfId="49942"/>
    <cellStyle name="Überschrift 3 4 2 11 2" xfId="49943"/>
    <cellStyle name="Überschrift 3 4 2 12" xfId="49944"/>
    <cellStyle name="Überschrift 3 4 2 12 2" xfId="49945"/>
    <cellStyle name="Überschrift 3 4 2 13" xfId="49946"/>
    <cellStyle name="Überschrift 3 4 2 13 2" xfId="49947"/>
    <cellStyle name="Überschrift 3 4 2 14" xfId="49948"/>
    <cellStyle name="Überschrift 3 4 2 14 2" xfId="49949"/>
    <cellStyle name="Überschrift 3 4 2 15" xfId="49950"/>
    <cellStyle name="Überschrift 3 4 2 15 2" xfId="49951"/>
    <cellStyle name="Überschrift 3 4 2 16" xfId="49952"/>
    <cellStyle name="Überschrift 3 4 2 16 2" xfId="49953"/>
    <cellStyle name="Überschrift 3 4 2 17" xfId="49954"/>
    <cellStyle name="Überschrift 3 4 2 17 2" xfId="49955"/>
    <cellStyle name="Überschrift 3 4 2 18" xfId="49956"/>
    <cellStyle name="Überschrift 3 4 2 18 2" xfId="49957"/>
    <cellStyle name="Überschrift 3 4 2 19" xfId="49958"/>
    <cellStyle name="Überschrift 3 4 2 19 2" xfId="49959"/>
    <cellStyle name="Überschrift 3 4 2 2" xfId="49960"/>
    <cellStyle name="Überschrift 3 4 2 2 2" xfId="49961"/>
    <cellStyle name="Überschrift 3 4 2 2 2 2" xfId="49962"/>
    <cellStyle name="Überschrift 3 4 2 2 3" xfId="49963"/>
    <cellStyle name="Überschrift 3 4 2 2 3 2" xfId="49964"/>
    <cellStyle name="Überschrift 3 4 2 2 4" xfId="49965"/>
    <cellStyle name="Überschrift 3 4 2 2 4 2" xfId="49966"/>
    <cellStyle name="Überschrift 3 4 2 2 5" xfId="49967"/>
    <cellStyle name="Überschrift 3 4 2 2 5 2" xfId="49968"/>
    <cellStyle name="Überschrift 3 4 2 2 6" xfId="49969"/>
    <cellStyle name="Überschrift 3 4 2 2 6 2" xfId="49970"/>
    <cellStyle name="Überschrift 3 4 2 2 7" xfId="49971"/>
    <cellStyle name="Überschrift 3 4 2 2 7 2" xfId="49972"/>
    <cellStyle name="Überschrift 3 4 2 2 8" xfId="49973"/>
    <cellStyle name="Überschrift 3 4 2 20" xfId="49974"/>
    <cellStyle name="Überschrift 3 4 2 20 2" xfId="49975"/>
    <cellStyle name="Überschrift 3 4 2 21" xfId="49976"/>
    <cellStyle name="Überschrift 3 4 2 21 2" xfId="49977"/>
    <cellStyle name="Überschrift 3 4 2 22" xfId="49978"/>
    <cellStyle name="Überschrift 3 4 2 22 2" xfId="49979"/>
    <cellStyle name="Überschrift 3 4 2 23" xfId="49980"/>
    <cellStyle name="Überschrift 3 4 2 23 2" xfId="49981"/>
    <cellStyle name="Überschrift 3 4 2 24" xfId="49982"/>
    <cellStyle name="Überschrift 3 4 2 24 2" xfId="49983"/>
    <cellStyle name="Überschrift 3 4 2 25" xfId="49984"/>
    <cellStyle name="Überschrift 3 4 2 25 2" xfId="49985"/>
    <cellStyle name="Überschrift 3 4 2 26" xfId="49986"/>
    <cellStyle name="Überschrift 3 4 2 26 2" xfId="49987"/>
    <cellStyle name="Überschrift 3 4 2 27" xfId="49988"/>
    <cellStyle name="Überschrift 3 4 2 27 2" xfId="49989"/>
    <cellStyle name="Überschrift 3 4 2 28" xfId="49990"/>
    <cellStyle name="Überschrift 3 4 2 28 2" xfId="49991"/>
    <cellStyle name="Überschrift 3 4 2 29" xfId="49992"/>
    <cellStyle name="Überschrift 3 4 2 29 2" xfId="49993"/>
    <cellStyle name="Überschrift 3 4 2 3" xfId="49994"/>
    <cellStyle name="Überschrift 3 4 2 3 2" xfId="49995"/>
    <cellStyle name="Überschrift 3 4 2 3 2 2" xfId="49996"/>
    <cellStyle name="Überschrift 3 4 2 3 3" xfId="49997"/>
    <cellStyle name="Überschrift 3 4 2 3 3 2" xfId="49998"/>
    <cellStyle name="Überschrift 3 4 2 3 4" xfId="49999"/>
    <cellStyle name="Überschrift 3 4 2 3 4 2" xfId="50000"/>
    <cellStyle name="Überschrift 3 4 2 3 5" xfId="50001"/>
    <cellStyle name="Überschrift 3 4 2 3 5 2" xfId="50002"/>
    <cellStyle name="Überschrift 3 4 2 3 6" xfId="50003"/>
    <cellStyle name="Überschrift 3 4 2 3 6 2" xfId="50004"/>
    <cellStyle name="Überschrift 3 4 2 3 7" xfId="50005"/>
    <cellStyle name="Überschrift 3 4 2 30" xfId="50006"/>
    <cellStyle name="Überschrift 3 4 2 30 2" xfId="50007"/>
    <cellStyle name="Überschrift 3 4 2 31" xfId="50008"/>
    <cellStyle name="Überschrift 3 4 2 31 2" xfId="50009"/>
    <cellStyle name="Überschrift 3 4 2 32" xfId="50010"/>
    <cellStyle name="Überschrift 3 4 2 32 2" xfId="50011"/>
    <cellStyle name="Überschrift 3 4 2 33" xfId="50012"/>
    <cellStyle name="Überschrift 3 4 2 33 2" xfId="50013"/>
    <cellStyle name="Überschrift 3 4 2 34" xfId="50014"/>
    <cellStyle name="Überschrift 3 4 2 35" xfId="50015"/>
    <cellStyle name="Überschrift 3 4 2 36" xfId="50016"/>
    <cellStyle name="Überschrift 3 4 2 37" xfId="50017"/>
    <cellStyle name="Überschrift 3 4 2 38" xfId="50018"/>
    <cellStyle name="Überschrift 3 4 2 4" xfId="50019"/>
    <cellStyle name="Überschrift 3 4 2 4 2" xfId="50020"/>
    <cellStyle name="Überschrift 3 4 2 4 2 2" xfId="50021"/>
    <cellStyle name="Überschrift 3 4 2 4 3" xfId="50022"/>
    <cellStyle name="Überschrift 3 4 2 4 3 2" xfId="50023"/>
    <cellStyle name="Überschrift 3 4 2 4 4" xfId="50024"/>
    <cellStyle name="Überschrift 3 4 2 4 4 2" xfId="50025"/>
    <cellStyle name="Überschrift 3 4 2 4 5" xfId="50026"/>
    <cellStyle name="Überschrift 3 4 2 4 5 2" xfId="50027"/>
    <cellStyle name="Überschrift 3 4 2 4 6" xfId="50028"/>
    <cellStyle name="Überschrift 3 4 2 4 6 2" xfId="50029"/>
    <cellStyle name="Überschrift 3 4 2 4 7" xfId="50030"/>
    <cellStyle name="Überschrift 3 4 2 5" xfId="50031"/>
    <cellStyle name="Überschrift 3 4 2 5 2" xfId="50032"/>
    <cellStyle name="Überschrift 3 4 2 6" xfId="50033"/>
    <cellStyle name="Überschrift 3 4 2 6 2" xfId="50034"/>
    <cellStyle name="Überschrift 3 4 2 7" xfId="50035"/>
    <cellStyle name="Überschrift 3 4 2 7 2" xfId="50036"/>
    <cellStyle name="Überschrift 3 4 2 8" xfId="50037"/>
    <cellStyle name="Überschrift 3 4 2 8 2" xfId="50038"/>
    <cellStyle name="Überschrift 3 4 2 9" xfId="50039"/>
    <cellStyle name="Überschrift 3 4 2 9 2" xfId="50040"/>
    <cellStyle name="Überschrift 3 4 20" xfId="50041"/>
    <cellStyle name="Überschrift 3 4 20 2" xfId="50042"/>
    <cellStyle name="Überschrift 3 4 21" xfId="50043"/>
    <cellStyle name="Überschrift 3 4 21 2" xfId="50044"/>
    <cellStyle name="Überschrift 3 4 22" xfId="50045"/>
    <cellStyle name="Überschrift 3 4 22 2" xfId="50046"/>
    <cellStyle name="Überschrift 3 4 23" xfId="50047"/>
    <cellStyle name="Überschrift 3 4 23 2" xfId="50048"/>
    <cellStyle name="Überschrift 3 4 24" xfId="50049"/>
    <cellStyle name="Überschrift 3 4 24 2" xfId="50050"/>
    <cellStyle name="Überschrift 3 4 25" xfId="50051"/>
    <cellStyle name="Überschrift 3 4 25 2" xfId="50052"/>
    <cellStyle name="Überschrift 3 4 26" xfId="50053"/>
    <cellStyle name="Überschrift 3 4 27" xfId="50054"/>
    <cellStyle name="Überschrift 3 4 28" xfId="50055"/>
    <cellStyle name="Überschrift 3 4 29" xfId="50056"/>
    <cellStyle name="Überschrift 3 4 3" xfId="50057"/>
    <cellStyle name="Überschrift 3 4 3 10" xfId="50058"/>
    <cellStyle name="Überschrift 3 4 3 10 2" xfId="50059"/>
    <cellStyle name="Überschrift 3 4 3 11" xfId="50060"/>
    <cellStyle name="Überschrift 3 4 3 11 2" xfId="50061"/>
    <cellStyle name="Überschrift 3 4 3 12" xfId="50062"/>
    <cellStyle name="Überschrift 3 4 3 12 2" xfId="50063"/>
    <cellStyle name="Überschrift 3 4 3 13" xfId="50064"/>
    <cellStyle name="Überschrift 3 4 3 13 2" xfId="50065"/>
    <cellStyle name="Überschrift 3 4 3 14" xfId="50066"/>
    <cellStyle name="Überschrift 3 4 3 14 2" xfId="50067"/>
    <cellStyle name="Überschrift 3 4 3 15" xfId="50068"/>
    <cellStyle name="Überschrift 3 4 3 15 2" xfId="50069"/>
    <cellStyle name="Überschrift 3 4 3 16" xfId="50070"/>
    <cellStyle name="Überschrift 3 4 3 16 2" xfId="50071"/>
    <cellStyle name="Überschrift 3 4 3 17" xfId="50072"/>
    <cellStyle name="Überschrift 3 4 3 17 2" xfId="50073"/>
    <cellStyle name="Überschrift 3 4 3 18" xfId="50074"/>
    <cellStyle name="Überschrift 3 4 3 18 2" xfId="50075"/>
    <cellStyle name="Überschrift 3 4 3 19" xfId="50076"/>
    <cellStyle name="Überschrift 3 4 3 19 2" xfId="50077"/>
    <cellStyle name="Überschrift 3 4 3 2" xfId="50078"/>
    <cellStyle name="Überschrift 3 4 3 2 2" xfId="50079"/>
    <cellStyle name="Überschrift 3 4 3 2 2 2" xfId="50080"/>
    <cellStyle name="Überschrift 3 4 3 2 3" xfId="50081"/>
    <cellStyle name="Überschrift 3 4 3 2 3 2" xfId="50082"/>
    <cellStyle name="Überschrift 3 4 3 2 4" xfId="50083"/>
    <cellStyle name="Überschrift 3 4 3 2 4 2" xfId="50084"/>
    <cellStyle name="Überschrift 3 4 3 2 5" xfId="50085"/>
    <cellStyle name="Überschrift 3 4 3 2 5 2" xfId="50086"/>
    <cellStyle name="Überschrift 3 4 3 2 6" xfId="50087"/>
    <cellStyle name="Überschrift 3 4 3 2 6 2" xfId="50088"/>
    <cellStyle name="Überschrift 3 4 3 2 7" xfId="50089"/>
    <cellStyle name="Überschrift 3 4 3 2 7 2" xfId="50090"/>
    <cellStyle name="Überschrift 3 4 3 2 8" xfId="50091"/>
    <cellStyle name="Überschrift 3 4 3 20" xfId="50092"/>
    <cellStyle name="Überschrift 3 4 3 20 2" xfId="50093"/>
    <cellStyle name="Überschrift 3 4 3 21" xfId="50094"/>
    <cellStyle name="Überschrift 3 4 3 21 2" xfId="50095"/>
    <cellStyle name="Überschrift 3 4 3 22" xfId="50096"/>
    <cellStyle name="Überschrift 3 4 3 22 2" xfId="50097"/>
    <cellStyle name="Überschrift 3 4 3 23" xfId="50098"/>
    <cellStyle name="Überschrift 3 4 3 23 2" xfId="50099"/>
    <cellStyle name="Überschrift 3 4 3 24" xfId="50100"/>
    <cellStyle name="Überschrift 3 4 3 24 2" xfId="50101"/>
    <cellStyle name="Überschrift 3 4 3 25" xfId="50102"/>
    <cellStyle name="Überschrift 3 4 3 25 2" xfId="50103"/>
    <cellStyle name="Überschrift 3 4 3 26" xfId="50104"/>
    <cellStyle name="Überschrift 3 4 3 26 2" xfId="50105"/>
    <cellStyle name="Überschrift 3 4 3 27" xfId="50106"/>
    <cellStyle name="Überschrift 3 4 3 27 2" xfId="50107"/>
    <cellStyle name="Überschrift 3 4 3 28" xfId="50108"/>
    <cellStyle name="Überschrift 3 4 3 28 2" xfId="50109"/>
    <cellStyle name="Überschrift 3 4 3 29" xfId="50110"/>
    <cellStyle name="Überschrift 3 4 3 29 2" xfId="50111"/>
    <cellStyle name="Überschrift 3 4 3 3" xfId="50112"/>
    <cellStyle name="Überschrift 3 4 3 3 2" xfId="50113"/>
    <cellStyle name="Überschrift 3 4 3 3 2 2" xfId="50114"/>
    <cellStyle name="Überschrift 3 4 3 3 3" xfId="50115"/>
    <cellStyle name="Überschrift 3 4 3 3 3 2" xfId="50116"/>
    <cellStyle name="Überschrift 3 4 3 3 4" xfId="50117"/>
    <cellStyle name="Überschrift 3 4 3 3 4 2" xfId="50118"/>
    <cellStyle name="Überschrift 3 4 3 3 5" xfId="50119"/>
    <cellStyle name="Überschrift 3 4 3 3 5 2" xfId="50120"/>
    <cellStyle name="Überschrift 3 4 3 3 6" xfId="50121"/>
    <cellStyle name="Überschrift 3 4 3 3 6 2" xfId="50122"/>
    <cellStyle name="Überschrift 3 4 3 3 7" xfId="50123"/>
    <cellStyle name="Überschrift 3 4 3 30" xfId="50124"/>
    <cellStyle name="Überschrift 3 4 3 30 2" xfId="50125"/>
    <cellStyle name="Überschrift 3 4 3 31" xfId="50126"/>
    <cellStyle name="Überschrift 3 4 3 31 2" xfId="50127"/>
    <cellStyle name="Überschrift 3 4 3 32" xfId="50128"/>
    <cellStyle name="Überschrift 3 4 3 32 2" xfId="50129"/>
    <cellStyle name="Überschrift 3 4 3 33" xfId="50130"/>
    <cellStyle name="Überschrift 3 4 3 33 2" xfId="50131"/>
    <cellStyle name="Überschrift 3 4 3 34" xfId="50132"/>
    <cellStyle name="Überschrift 3 4 3 35" xfId="50133"/>
    <cellStyle name="Überschrift 3 4 3 36" xfId="50134"/>
    <cellStyle name="Überschrift 3 4 3 37" xfId="50135"/>
    <cellStyle name="Überschrift 3 4 3 38" xfId="50136"/>
    <cellStyle name="Überschrift 3 4 3 4" xfId="50137"/>
    <cellStyle name="Überschrift 3 4 3 4 2" xfId="50138"/>
    <cellStyle name="Überschrift 3 4 3 4 2 2" xfId="50139"/>
    <cellStyle name="Überschrift 3 4 3 4 3" xfId="50140"/>
    <cellStyle name="Überschrift 3 4 3 4 3 2" xfId="50141"/>
    <cellStyle name="Überschrift 3 4 3 4 4" xfId="50142"/>
    <cellStyle name="Überschrift 3 4 3 4 4 2" xfId="50143"/>
    <cellStyle name="Überschrift 3 4 3 4 5" xfId="50144"/>
    <cellStyle name="Überschrift 3 4 3 4 5 2" xfId="50145"/>
    <cellStyle name="Überschrift 3 4 3 4 6" xfId="50146"/>
    <cellStyle name="Überschrift 3 4 3 4 6 2" xfId="50147"/>
    <cellStyle name="Überschrift 3 4 3 4 7" xfId="50148"/>
    <cellStyle name="Überschrift 3 4 3 5" xfId="50149"/>
    <cellStyle name="Überschrift 3 4 3 5 2" xfId="50150"/>
    <cellStyle name="Überschrift 3 4 3 6" xfId="50151"/>
    <cellStyle name="Überschrift 3 4 3 6 2" xfId="50152"/>
    <cellStyle name="Überschrift 3 4 3 7" xfId="50153"/>
    <cellStyle name="Überschrift 3 4 3 7 2" xfId="50154"/>
    <cellStyle name="Überschrift 3 4 3 8" xfId="50155"/>
    <cellStyle name="Überschrift 3 4 3 8 2" xfId="50156"/>
    <cellStyle name="Überschrift 3 4 3 9" xfId="50157"/>
    <cellStyle name="Überschrift 3 4 3 9 2" xfId="50158"/>
    <cellStyle name="Überschrift 3 4 30" xfId="49724"/>
    <cellStyle name="Überschrift 3 4 4" xfId="50159"/>
    <cellStyle name="Überschrift 3 4 4 10" xfId="50160"/>
    <cellStyle name="Überschrift 3 4 4 10 2" xfId="50161"/>
    <cellStyle name="Überschrift 3 4 4 11" xfId="50162"/>
    <cellStyle name="Überschrift 3 4 4 11 2" xfId="50163"/>
    <cellStyle name="Überschrift 3 4 4 12" xfId="50164"/>
    <cellStyle name="Überschrift 3 4 4 12 2" xfId="50165"/>
    <cellStyle name="Überschrift 3 4 4 13" xfId="50166"/>
    <cellStyle name="Überschrift 3 4 4 13 2" xfId="50167"/>
    <cellStyle name="Überschrift 3 4 4 14" xfId="50168"/>
    <cellStyle name="Überschrift 3 4 4 14 2" xfId="50169"/>
    <cellStyle name="Überschrift 3 4 4 15" xfId="50170"/>
    <cellStyle name="Überschrift 3 4 4 15 2" xfId="50171"/>
    <cellStyle name="Überschrift 3 4 4 16" xfId="50172"/>
    <cellStyle name="Überschrift 3 4 4 16 2" xfId="50173"/>
    <cellStyle name="Überschrift 3 4 4 17" xfId="50174"/>
    <cellStyle name="Überschrift 3 4 4 17 2" xfId="50175"/>
    <cellStyle name="Überschrift 3 4 4 18" xfId="50176"/>
    <cellStyle name="Überschrift 3 4 4 18 2" xfId="50177"/>
    <cellStyle name="Überschrift 3 4 4 19" xfId="50178"/>
    <cellStyle name="Überschrift 3 4 4 19 2" xfId="50179"/>
    <cellStyle name="Überschrift 3 4 4 2" xfId="50180"/>
    <cellStyle name="Überschrift 3 4 4 2 2" xfId="50181"/>
    <cellStyle name="Überschrift 3 4 4 2 2 2" xfId="50182"/>
    <cellStyle name="Überschrift 3 4 4 2 3" xfId="50183"/>
    <cellStyle name="Überschrift 3 4 4 2 3 2" xfId="50184"/>
    <cellStyle name="Überschrift 3 4 4 2 4" xfId="50185"/>
    <cellStyle name="Überschrift 3 4 4 2 4 2" xfId="50186"/>
    <cellStyle name="Überschrift 3 4 4 2 5" xfId="50187"/>
    <cellStyle name="Überschrift 3 4 4 2 5 2" xfId="50188"/>
    <cellStyle name="Überschrift 3 4 4 2 6" xfId="50189"/>
    <cellStyle name="Überschrift 3 4 4 2 6 2" xfId="50190"/>
    <cellStyle name="Überschrift 3 4 4 2 7" xfId="50191"/>
    <cellStyle name="Überschrift 3 4 4 2 7 2" xfId="50192"/>
    <cellStyle name="Überschrift 3 4 4 2 8" xfId="50193"/>
    <cellStyle name="Überschrift 3 4 4 20" xfId="50194"/>
    <cellStyle name="Überschrift 3 4 4 20 2" xfId="50195"/>
    <cellStyle name="Überschrift 3 4 4 21" xfId="50196"/>
    <cellStyle name="Überschrift 3 4 4 21 2" xfId="50197"/>
    <cellStyle name="Überschrift 3 4 4 22" xfId="50198"/>
    <cellStyle name="Überschrift 3 4 4 22 2" xfId="50199"/>
    <cellStyle name="Überschrift 3 4 4 23" xfId="50200"/>
    <cellStyle name="Überschrift 3 4 4 23 2" xfId="50201"/>
    <cellStyle name="Überschrift 3 4 4 24" xfId="50202"/>
    <cellStyle name="Überschrift 3 4 4 24 2" xfId="50203"/>
    <cellStyle name="Überschrift 3 4 4 25" xfId="50204"/>
    <cellStyle name="Überschrift 3 4 4 25 2" xfId="50205"/>
    <cellStyle name="Überschrift 3 4 4 26" xfId="50206"/>
    <cellStyle name="Überschrift 3 4 4 26 2" xfId="50207"/>
    <cellStyle name="Überschrift 3 4 4 27" xfId="50208"/>
    <cellStyle name="Überschrift 3 4 4 27 2" xfId="50209"/>
    <cellStyle name="Überschrift 3 4 4 28" xfId="50210"/>
    <cellStyle name="Überschrift 3 4 4 28 2" xfId="50211"/>
    <cellStyle name="Überschrift 3 4 4 29" xfId="50212"/>
    <cellStyle name="Überschrift 3 4 4 29 2" xfId="50213"/>
    <cellStyle name="Überschrift 3 4 4 3" xfId="50214"/>
    <cellStyle name="Überschrift 3 4 4 3 2" xfId="50215"/>
    <cellStyle name="Überschrift 3 4 4 3 2 2" xfId="50216"/>
    <cellStyle name="Überschrift 3 4 4 3 3" xfId="50217"/>
    <cellStyle name="Überschrift 3 4 4 3 3 2" xfId="50218"/>
    <cellStyle name="Überschrift 3 4 4 3 4" xfId="50219"/>
    <cellStyle name="Überschrift 3 4 4 3 4 2" xfId="50220"/>
    <cellStyle name="Überschrift 3 4 4 3 5" xfId="50221"/>
    <cellStyle name="Überschrift 3 4 4 3 5 2" xfId="50222"/>
    <cellStyle name="Überschrift 3 4 4 3 6" xfId="50223"/>
    <cellStyle name="Überschrift 3 4 4 3 6 2" xfId="50224"/>
    <cellStyle name="Überschrift 3 4 4 3 7" xfId="50225"/>
    <cellStyle name="Überschrift 3 4 4 30" xfId="50226"/>
    <cellStyle name="Überschrift 3 4 4 30 2" xfId="50227"/>
    <cellStyle name="Überschrift 3 4 4 31" xfId="50228"/>
    <cellStyle name="Überschrift 3 4 4 31 2" xfId="50229"/>
    <cellStyle name="Überschrift 3 4 4 32" xfId="50230"/>
    <cellStyle name="Überschrift 3 4 4 32 2" xfId="50231"/>
    <cellStyle name="Überschrift 3 4 4 33" xfId="50232"/>
    <cellStyle name="Überschrift 3 4 4 33 2" xfId="50233"/>
    <cellStyle name="Überschrift 3 4 4 34" xfId="50234"/>
    <cellStyle name="Überschrift 3 4 4 35" xfId="50235"/>
    <cellStyle name="Überschrift 3 4 4 36" xfId="50236"/>
    <cellStyle name="Überschrift 3 4 4 37" xfId="50237"/>
    <cellStyle name="Überschrift 3 4 4 38" xfId="50238"/>
    <cellStyle name="Überschrift 3 4 4 4" xfId="50239"/>
    <cellStyle name="Überschrift 3 4 4 4 2" xfId="50240"/>
    <cellStyle name="Überschrift 3 4 4 4 2 2" xfId="50241"/>
    <cellStyle name="Überschrift 3 4 4 4 3" xfId="50242"/>
    <cellStyle name="Überschrift 3 4 4 4 3 2" xfId="50243"/>
    <cellStyle name="Überschrift 3 4 4 4 4" xfId="50244"/>
    <cellStyle name="Überschrift 3 4 4 4 4 2" xfId="50245"/>
    <cellStyle name="Überschrift 3 4 4 4 5" xfId="50246"/>
    <cellStyle name="Überschrift 3 4 4 4 5 2" xfId="50247"/>
    <cellStyle name="Überschrift 3 4 4 4 6" xfId="50248"/>
    <cellStyle name="Überschrift 3 4 4 4 6 2" xfId="50249"/>
    <cellStyle name="Überschrift 3 4 4 4 7" xfId="50250"/>
    <cellStyle name="Überschrift 3 4 4 5" xfId="50251"/>
    <cellStyle name="Überschrift 3 4 4 5 2" xfId="50252"/>
    <cellStyle name="Überschrift 3 4 4 6" xfId="50253"/>
    <cellStyle name="Überschrift 3 4 4 6 2" xfId="50254"/>
    <cellStyle name="Überschrift 3 4 4 7" xfId="50255"/>
    <cellStyle name="Überschrift 3 4 4 7 2" xfId="50256"/>
    <cellStyle name="Überschrift 3 4 4 8" xfId="50257"/>
    <cellStyle name="Überschrift 3 4 4 8 2" xfId="50258"/>
    <cellStyle name="Überschrift 3 4 4 9" xfId="50259"/>
    <cellStyle name="Überschrift 3 4 4 9 2" xfId="50260"/>
    <cellStyle name="Überschrift 3 4 5" xfId="50261"/>
    <cellStyle name="Überschrift 3 4 5 10" xfId="50262"/>
    <cellStyle name="Überschrift 3 4 5 10 2" xfId="50263"/>
    <cellStyle name="Überschrift 3 4 5 11" xfId="50264"/>
    <cellStyle name="Überschrift 3 4 5 11 2" xfId="50265"/>
    <cellStyle name="Überschrift 3 4 5 12" xfId="50266"/>
    <cellStyle name="Überschrift 3 4 5 12 2" xfId="50267"/>
    <cellStyle name="Überschrift 3 4 5 13" xfId="50268"/>
    <cellStyle name="Überschrift 3 4 5 13 2" xfId="50269"/>
    <cellStyle name="Überschrift 3 4 5 14" xfId="50270"/>
    <cellStyle name="Überschrift 3 4 5 14 2" xfId="50271"/>
    <cellStyle name="Überschrift 3 4 5 15" xfId="50272"/>
    <cellStyle name="Überschrift 3 4 5 15 2" xfId="50273"/>
    <cellStyle name="Überschrift 3 4 5 16" xfId="50274"/>
    <cellStyle name="Überschrift 3 4 5 16 2" xfId="50275"/>
    <cellStyle name="Überschrift 3 4 5 17" xfId="50276"/>
    <cellStyle name="Überschrift 3 4 5 17 2" xfId="50277"/>
    <cellStyle name="Überschrift 3 4 5 18" xfId="50278"/>
    <cellStyle name="Überschrift 3 4 5 18 2" xfId="50279"/>
    <cellStyle name="Überschrift 3 4 5 19" xfId="50280"/>
    <cellStyle name="Überschrift 3 4 5 19 2" xfId="50281"/>
    <cellStyle name="Überschrift 3 4 5 2" xfId="50282"/>
    <cellStyle name="Überschrift 3 4 5 2 2" xfId="50283"/>
    <cellStyle name="Überschrift 3 4 5 2 2 2" xfId="50284"/>
    <cellStyle name="Überschrift 3 4 5 2 3" xfId="50285"/>
    <cellStyle name="Überschrift 3 4 5 2 3 2" xfId="50286"/>
    <cellStyle name="Überschrift 3 4 5 2 4" xfId="50287"/>
    <cellStyle name="Überschrift 3 4 5 2 4 2" xfId="50288"/>
    <cellStyle name="Überschrift 3 4 5 2 5" xfId="50289"/>
    <cellStyle name="Überschrift 3 4 5 2 5 2" xfId="50290"/>
    <cellStyle name="Überschrift 3 4 5 2 6" xfId="50291"/>
    <cellStyle name="Überschrift 3 4 5 2 6 2" xfId="50292"/>
    <cellStyle name="Überschrift 3 4 5 2 7" xfId="50293"/>
    <cellStyle name="Überschrift 3 4 5 2 7 2" xfId="50294"/>
    <cellStyle name="Überschrift 3 4 5 2 8" xfId="50295"/>
    <cellStyle name="Überschrift 3 4 5 20" xfId="50296"/>
    <cellStyle name="Überschrift 3 4 5 20 2" xfId="50297"/>
    <cellStyle name="Überschrift 3 4 5 21" xfId="50298"/>
    <cellStyle name="Überschrift 3 4 5 21 2" xfId="50299"/>
    <cellStyle name="Überschrift 3 4 5 22" xfId="50300"/>
    <cellStyle name="Überschrift 3 4 5 22 2" xfId="50301"/>
    <cellStyle name="Überschrift 3 4 5 23" xfId="50302"/>
    <cellStyle name="Überschrift 3 4 5 23 2" xfId="50303"/>
    <cellStyle name="Überschrift 3 4 5 24" xfId="50304"/>
    <cellStyle name="Überschrift 3 4 5 24 2" xfId="50305"/>
    <cellStyle name="Überschrift 3 4 5 25" xfId="50306"/>
    <cellStyle name="Überschrift 3 4 5 25 2" xfId="50307"/>
    <cellStyle name="Überschrift 3 4 5 26" xfId="50308"/>
    <cellStyle name="Überschrift 3 4 5 26 2" xfId="50309"/>
    <cellStyle name="Überschrift 3 4 5 27" xfId="50310"/>
    <cellStyle name="Überschrift 3 4 5 27 2" xfId="50311"/>
    <cellStyle name="Überschrift 3 4 5 28" xfId="50312"/>
    <cellStyle name="Überschrift 3 4 5 28 2" xfId="50313"/>
    <cellStyle name="Überschrift 3 4 5 29" xfId="50314"/>
    <cellStyle name="Überschrift 3 4 5 29 2" xfId="50315"/>
    <cellStyle name="Überschrift 3 4 5 3" xfId="50316"/>
    <cellStyle name="Überschrift 3 4 5 3 2" xfId="50317"/>
    <cellStyle name="Überschrift 3 4 5 3 2 2" xfId="50318"/>
    <cellStyle name="Überschrift 3 4 5 3 3" xfId="50319"/>
    <cellStyle name="Überschrift 3 4 5 3 3 2" xfId="50320"/>
    <cellStyle name="Überschrift 3 4 5 3 4" xfId="50321"/>
    <cellStyle name="Überschrift 3 4 5 3 4 2" xfId="50322"/>
    <cellStyle name="Überschrift 3 4 5 3 5" xfId="50323"/>
    <cellStyle name="Überschrift 3 4 5 3 5 2" xfId="50324"/>
    <cellStyle name="Überschrift 3 4 5 3 6" xfId="50325"/>
    <cellStyle name="Überschrift 3 4 5 3 6 2" xfId="50326"/>
    <cellStyle name="Überschrift 3 4 5 3 7" xfId="50327"/>
    <cellStyle name="Überschrift 3 4 5 30" xfId="50328"/>
    <cellStyle name="Überschrift 3 4 5 30 2" xfId="50329"/>
    <cellStyle name="Überschrift 3 4 5 31" xfId="50330"/>
    <cellStyle name="Überschrift 3 4 5 31 2" xfId="50331"/>
    <cellStyle name="Überschrift 3 4 5 32" xfId="50332"/>
    <cellStyle name="Überschrift 3 4 5 32 2" xfId="50333"/>
    <cellStyle name="Überschrift 3 4 5 33" xfId="50334"/>
    <cellStyle name="Überschrift 3 4 5 33 2" xfId="50335"/>
    <cellStyle name="Überschrift 3 4 5 34" xfId="50336"/>
    <cellStyle name="Überschrift 3 4 5 35" xfId="50337"/>
    <cellStyle name="Überschrift 3 4 5 36" xfId="50338"/>
    <cellStyle name="Überschrift 3 4 5 37" xfId="50339"/>
    <cellStyle name="Überschrift 3 4 5 38" xfId="50340"/>
    <cellStyle name="Überschrift 3 4 5 4" xfId="50341"/>
    <cellStyle name="Überschrift 3 4 5 4 2" xfId="50342"/>
    <cellStyle name="Überschrift 3 4 5 4 2 2" xfId="50343"/>
    <cellStyle name="Überschrift 3 4 5 4 3" xfId="50344"/>
    <cellStyle name="Überschrift 3 4 5 4 3 2" xfId="50345"/>
    <cellStyle name="Überschrift 3 4 5 4 4" xfId="50346"/>
    <cellStyle name="Überschrift 3 4 5 4 4 2" xfId="50347"/>
    <cellStyle name="Überschrift 3 4 5 4 5" xfId="50348"/>
    <cellStyle name="Überschrift 3 4 5 4 5 2" xfId="50349"/>
    <cellStyle name="Überschrift 3 4 5 4 6" xfId="50350"/>
    <cellStyle name="Überschrift 3 4 5 4 6 2" xfId="50351"/>
    <cellStyle name="Überschrift 3 4 5 4 7" xfId="50352"/>
    <cellStyle name="Überschrift 3 4 5 5" xfId="50353"/>
    <cellStyle name="Überschrift 3 4 5 5 2" xfId="50354"/>
    <cellStyle name="Überschrift 3 4 5 6" xfId="50355"/>
    <cellStyle name="Überschrift 3 4 5 6 2" xfId="50356"/>
    <cellStyle name="Überschrift 3 4 5 7" xfId="50357"/>
    <cellStyle name="Überschrift 3 4 5 7 2" xfId="50358"/>
    <cellStyle name="Überschrift 3 4 5 8" xfId="50359"/>
    <cellStyle name="Überschrift 3 4 5 8 2" xfId="50360"/>
    <cellStyle name="Überschrift 3 4 5 9" xfId="50361"/>
    <cellStyle name="Überschrift 3 4 5 9 2" xfId="50362"/>
    <cellStyle name="Überschrift 3 4 6" xfId="50363"/>
    <cellStyle name="Überschrift 3 4 6 10" xfId="50364"/>
    <cellStyle name="Überschrift 3 4 6 10 2" xfId="50365"/>
    <cellStyle name="Überschrift 3 4 6 11" xfId="50366"/>
    <cellStyle name="Überschrift 3 4 6 11 2" xfId="50367"/>
    <cellStyle name="Überschrift 3 4 6 12" xfId="50368"/>
    <cellStyle name="Überschrift 3 4 6 12 2" xfId="50369"/>
    <cellStyle name="Überschrift 3 4 6 13" xfId="50370"/>
    <cellStyle name="Überschrift 3 4 6 13 2" xfId="50371"/>
    <cellStyle name="Überschrift 3 4 6 14" xfId="50372"/>
    <cellStyle name="Überschrift 3 4 6 14 2" xfId="50373"/>
    <cellStyle name="Überschrift 3 4 6 15" xfId="50374"/>
    <cellStyle name="Überschrift 3 4 6 15 2" xfId="50375"/>
    <cellStyle name="Überschrift 3 4 6 16" xfId="50376"/>
    <cellStyle name="Überschrift 3 4 6 16 2" xfId="50377"/>
    <cellStyle name="Überschrift 3 4 6 17" xfId="50378"/>
    <cellStyle name="Überschrift 3 4 6 17 2" xfId="50379"/>
    <cellStyle name="Überschrift 3 4 6 18" xfId="50380"/>
    <cellStyle name="Überschrift 3 4 6 18 2" xfId="50381"/>
    <cellStyle name="Überschrift 3 4 6 19" xfId="50382"/>
    <cellStyle name="Überschrift 3 4 6 19 2" xfId="50383"/>
    <cellStyle name="Überschrift 3 4 6 2" xfId="50384"/>
    <cellStyle name="Überschrift 3 4 6 2 2" xfId="50385"/>
    <cellStyle name="Überschrift 3 4 6 2 2 2" xfId="50386"/>
    <cellStyle name="Überschrift 3 4 6 2 3" xfId="50387"/>
    <cellStyle name="Überschrift 3 4 6 2 3 2" xfId="50388"/>
    <cellStyle name="Überschrift 3 4 6 2 4" xfId="50389"/>
    <cellStyle name="Überschrift 3 4 6 2 4 2" xfId="50390"/>
    <cellStyle name="Überschrift 3 4 6 2 5" xfId="50391"/>
    <cellStyle name="Überschrift 3 4 6 2 5 2" xfId="50392"/>
    <cellStyle name="Überschrift 3 4 6 2 6" xfId="50393"/>
    <cellStyle name="Überschrift 3 4 6 2 6 2" xfId="50394"/>
    <cellStyle name="Überschrift 3 4 6 2 7" xfId="50395"/>
    <cellStyle name="Überschrift 3 4 6 20" xfId="50396"/>
    <cellStyle name="Überschrift 3 4 6 20 2" xfId="50397"/>
    <cellStyle name="Überschrift 3 4 6 21" xfId="50398"/>
    <cellStyle name="Überschrift 3 4 6 21 2" xfId="50399"/>
    <cellStyle name="Überschrift 3 4 6 22" xfId="50400"/>
    <cellStyle name="Überschrift 3 4 6 22 2" xfId="50401"/>
    <cellStyle name="Überschrift 3 4 6 23" xfId="50402"/>
    <cellStyle name="Überschrift 3 4 6 23 2" xfId="50403"/>
    <cellStyle name="Überschrift 3 4 6 24" xfId="50404"/>
    <cellStyle name="Überschrift 3 4 6 24 2" xfId="50405"/>
    <cellStyle name="Überschrift 3 4 6 25" xfId="50406"/>
    <cellStyle name="Überschrift 3 4 6 25 2" xfId="50407"/>
    <cellStyle name="Überschrift 3 4 6 26" xfId="50408"/>
    <cellStyle name="Überschrift 3 4 6 26 2" xfId="50409"/>
    <cellStyle name="Überschrift 3 4 6 27" xfId="50410"/>
    <cellStyle name="Überschrift 3 4 6 27 2" xfId="50411"/>
    <cellStyle name="Überschrift 3 4 6 28" xfId="50412"/>
    <cellStyle name="Überschrift 3 4 6 28 2" xfId="50413"/>
    <cellStyle name="Überschrift 3 4 6 29" xfId="50414"/>
    <cellStyle name="Überschrift 3 4 6 29 2" xfId="50415"/>
    <cellStyle name="Überschrift 3 4 6 3" xfId="50416"/>
    <cellStyle name="Überschrift 3 4 6 3 2" xfId="50417"/>
    <cellStyle name="Überschrift 3 4 6 3 2 2" xfId="50418"/>
    <cellStyle name="Überschrift 3 4 6 3 3" xfId="50419"/>
    <cellStyle name="Überschrift 3 4 6 3 3 2" xfId="50420"/>
    <cellStyle name="Überschrift 3 4 6 3 4" xfId="50421"/>
    <cellStyle name="Überschrift 3 4 6 3 4 2" xfId="50422"/>
    <cellStyle name="Überschrift 3 4 6 3 5" xfId="50423"/>
    <cellStyle name="Überschrift 3 4 6 3 5 2" xfId="50424"/>
    <cellStyle name="Überschrift 3 4 6 3 6" xfId="50425"/>
    <cellStyle name="Überschrift 3 4 6 3 6 2" xfId="50426"/>
    <cellStyle name="Überschrift 3 4 6 3 7" xfId="50427"/>
    <cellStyle name="Überschrift 3 4 6 30" xfId="50428"/>
    <cellStyle name="Überschrift 3 4 6 30 2" xfId="50429"/>
    <cellStyle name="Überschrift 3 4 6 31" xfId="50430"/>
    <cellStyle name="Überschrift 3 4 6 31 2" xfId="50431"/>
    <cellStyle name="Überschrift 3 4 6 32" xfId="50432"/>
    <cellStyle name="Überschrift 3 4 6 32 2" xfId="50433"/>
    <cellStyle name="Überschrift 3 4 6 33" xfId="50434"/>
    <cellStyle name="Überschrift 3 4 6 34" xfId="50435"/>
    <cellStyle name="Überschrift 3 4 6 35" xfId="50436"/>
    <cellStyle name="Überschrift 3 4 6 36" xfId="50437"/>
    <cellStyle name="Überschrift 3 4 6 37" xfId="50438"/>
    <cellStyle name="Überschrift 3 4 6 4" xfId="50439"/>
    <cellStyle name="Überschrift 3 4 6 4 2" xfId="50440"/>
    <cellStyle name="Überschrift 3 4 6 5" xfId="50441"/>
    <cellStyle name="Überschrift 3 4 6 5 2" xfId="50442"/>
    <cellStyle name="Überschrift 3 4 6 6" xfId="50443"/>
    <cellStyle name="Überschrift 3 4 6 6 2" xfId="50444"/>
    <cellStyle name="Überschrift 3 4 6 7" xfId="50445"/>
    <cellStyle name="Überschrift 3 4 6 7 2" xfId="50446"/>
    <cellStyle name="Überschrift 3 4 6 8" xfId="50447"/>
    <cellStyle name="Überschrift 3 4 6 8 2" xfId="50448"/>
    <cellStyle name="Überschrift 3 4 6 9" xfId="50449"/>
    <cellStyle name="Überschrift 3 4 6 9 2" xfId="50450"/>
    <cellStyle name="Überschrift 3 4 7" xfId="50451"/>
    <cellStyle name="Überschrift 3 4 7 10" xfId="50452"/>
    <cellStyle name="Überschrift 3 4 7 10 2" xfId="50453"/>
    <cellStyle name="Überschrift 3 4 7 11" xfId="50454"/>
    <cellStyle name="Überschrift 3 4 7 11 2" xfId="50455"/>
    <cellStyle name="Überschrift 3 4 7 12" xfId="50456"/>
    <cellStyle name="Überschrift 3 4 7 12 2" xfId="50457"/>
    <cellStyle name="Überschrift 3 4 7 13" xfId="50458"/>
    <cellStyle name="Überschrift 3 4 7 13 2" xfId="50459"/>
    <cellStyle name="Überschrift 3 4 7 14" xfId="50460"/>
    <cellStyle name="Überschrift 3 4 7 14 2" xfId="50461"/>
    <cellStyle name="Überschrift 3 4 7 15" xfId="50462"/>
    <cellStyle name="Überschrift 3 4 7 15 2" xfId="50463"/>
    <cellStyle name="Überschrift 3 4 7 16" xfId="50464"/>
    <cellStyle name="Überschrift 3 4 7 16 2" xfId="50465"/>
    <cellStyle name="Überschrift 3 4 7 17" xfId="50466"/>
    <cellStyle name="Überschrift 3 4 7 17 2" xfId="50467"/>
    <cellStyle name="Überschrift 3 4 7 18" xfId="50468"/>
    <cellStyle name="Überschrift 3 4 7 18 2" xfId="50469"/>
    <cellStyle name="Überschrift 3 4 7 19" xfId="50470"/>
    <cellStyle name="Überschrift 3 4 7 19 2" xfId="50471"/>
    <cellStyle name="Überschrift 3 4 7 2" xfId="50472"/>
    <cellStyle name="Überschrift 3 4 7 2 2" xfId="50473"/>
    <cellStyle name="Überschrift 3 4 7 2 2 2" xfId="50474"/>
    <cellStyle name="Überschrift 3 4 7 2 3" xfId="50475"/>
    <cellStyle name="Überschrift 3 4 7 2 3 2" xfId="50476"/>
    <cellStyle name="Überschrift 3 4 7 2 4" xfId="50477"/>
    <cellStyle name="Überschrift 3 4 7 2 4 2" xfId="50478"/>
    <cellStyle name="Überschrift 3 4 7 2 5" xfId="50479"/>
    <cellStyle name="Überschrift 3 4 7 2 5 2" xfId="50480"/>
    <cellStyle name="Überschrift 3 4 7 2 6" xfId="50481"/>
    <cellStyle name="Überschrift 3 4 7 2 6 2" xfId="50482"/>
    <cellStyle name="Überschrift 3 4 7 2 7" xfId="50483"/>
    <cellStyle name="Überschrift 3 4 7 20" xfId="50484"/>
    <cellStyle name="Überschrift 3 4 7 20 2" xfId="50485"/>
    <cellStyle name="Überschrift 3 4 7 21" xfId="50486"/>
    <cellStyle name="Überschrift 3 4 7 21 2" xfId="50487"/>
    <cellStyle name="Überschrift 3 4 7 22" xfId="50488"/>
    <cellStyle name="Überschrift 3 4 7 22 2" xfId="50489"/>
    <cellStyle name="Überschrift 3 4 7 23" xfId="50490"/>
    <cellStyle name="Überschrift 3 4 7 23 2" xfId="50491"/>
    <cellStyle name="Überschrift 3 4 7 24" xfId="50492"/>
    <cellStyle name="Überschrift 3 4 7 24 2" xfId="50493"/>
    <cellStyle name="Überschrift 3 4 7 25" xfId="50494"/>
    <cellStyle name="Überschrift 3 4 7 25 2" xfId="50495"/>
    <cellStyle name="Überschrift 3 4 7 26" xfId="50496"/>
    <cellStyle name="Überschrift 3 4 7 26 2" xfId="50497"/>
    <cellStyle name="Überschrift 3 4 7 27" xfId="50498"/>
    <cellStyle name="Überschrift 3 4 7 27 2" xfId="50499"/>
    <cellStyle name="Überschrift 3 4 7 28" xfId="50500"/>
    <cellStyle name="Überschrift 3 4 7 28 2" xfId="50501"/>
    <cellStyle name="Überschrift 3 4 7 29" xfId="50502"/>
    <cellStyle name="Überschrift 3 4 7 29 2" xfId="50503"/>
    <cellStyle name="Überschrift 3 4 7 3" xfId="50504"/>
    <cellStyle name="Überschrift 3 4 7 3 2" xfId="50505"/>
    <cellStyle name="Überschrift 3 4 7 3 2 2" xfId="50506"/>
    <cellStyle name="Überschrift 3 4 7 3 3" xfId="50507"/>
    <cellStyle name="Überschrift 3 4 7 3 3 2" xfId="50508"/>
    <cellStyle name="Überschrift 3 4 7 3 4" xfId="50509"/>
    <cellStyle name="Überschrift 3 4 7 3 4 2" xfId="50510"/>
    <cellStyle name="Überschrift 3 4 7 3 5" xfId="50511"/>
    <cellStyle name="Überschrift 3 4 7 3 5 2" xfId="50512"/>
    <cellStyle name="Überschrift 3 4 7 3 6" xfId="50513"/>
    <cellStyle name="Überschrift 3 4 7 3 6 2" xfId="50514"/>
    <cellStyle name="Überschrift 3 4 7 3 7" xfId="50515"/>
    <cellStyle name="Überschrift 3 4 7 30" xfId="50516"/>
    <cellStyle name="Überschrift 3 4 7 30 2" xfId="50517"/>
    <cellStyle name="Überschrift 3 4 7 31" xfId="50518"/>
    <cellStyle name="Überschrift 3 4 7 31 2" xfId="50519"/>
    <cellStyle name="Überschrift 3 4 7 32" xfId="50520"/>
    <cellStyle name="Überschrift 3 4 7 32 2" xfId="50521"/>
    <cellStyle name="Überschrift 3 4 7 33" xfId="50522"/>
    <cellStyle name="Überschrift 3 4 7 34" xfId="50523"/>
    <cellStyle name="Überschrift 3 4 7 35" xfId="50524"/>
    <cellStyle name="Überschrift 3 4 7 36" xfId="50525"/>
    <cellStyle name="Überschrift 3 4 7 37" xfId="50526"/>
    <cellStyle name="Überschrift 3 4 7 4" xfId="50527"/>
    <cellStyle name="Überschrift 3 4 7 4 2" xfId="50528"/>
    <cellStyle name="Überschrift 3 4 7 5" xfId="50529"/>
    <cellStyle name="Überschrift 3 4 7 5 2" xfId="50530"/>
    <cellStyle name="Überschrift 3 4 7 6" xfId="50531"/>
    <cellStyle name="Überschrift 3 4 7 6 2" xfId="50532"/>
    <cellStyle name="Überschrift 3 4 7 7" xfId="50533"/>
    <cellStyle name="Überschrift 3 4 7 7 2" xfId="50534"/>
    <cellStyle name="Überschrift 3 4 7 8" xfId="50535"/>
    <cellStyle name="Überschrift 3 4 7 8 2" xfId="50536"/>
    <cellStyle name="Überschrift 3 4 7 9" xfId="50537"/>
    <cellStyle name="Überschrift 3 4 7 9 2" xfId="50538"/>
    <cellStyle name="Überschrift 3 4 8" xfId="50539"/>
    <cellStyle name="Überschrift 3 4 8 10" xfId="50540"/>
    <cellStyle name="Überschrift 3 4 8 10 2" xfId="50541"/>
    <cellStyle name="Überschrift 3 4 8 11" xfId="50542"/>
    <cellStyle name="Überschrift 3 4 8 11 2" xfId="50543"/>
    <cellStyle name="Überschrift 3 4 8 12" xfId="50544"/>
    <cellStyle name="Überschrift 3 4 8 12 2" xfId="50545"/>
    <cellStyle name="Überschrift 3 4 8 13" xfId="50546"/>
    <cellStyle name="Überschrift 3 4 8 13 2" xfId="50547"/>
    <cellStyle name="Überschrift 3 4 8 14" xfId="50548"/>
    <cellStyle name="Überschrift 3 4 8 14 2" xfId="50549"/>
    <cellStyle name="Überschrift 3 4 8 15" xfId="50550"/>
    <cellStyle name="Überschrift 3 4 8 15 2" xfId="50551"/>
    <cellStyle name="Überschrift 3 4 8 16" xfId="50552"/>
    <cellStyle name="Überschrift 3 4 8 16 2" xfId="50553"/>
    <cellStyle name="Überschrift 3 4 8 17" xfId="50554"/>
    <cellStyle name="Überschrift 3 4 8 17 2" xfId="50555"/>
    <cellStyle name="Überschrift 3 4 8 18" xfId="50556"/>
    <cellStyle name="Überschrift 3 4 8 18 2" xfId="50557"/>
    <cellStyle name="Überschrift 3 4 8 19" xfId="50558"/>
    <cellStyle name="Überschrift 3 4 8 19 2" xfId="50559"/>
    <cellStyle name="Überschrift 3 4 8 2" xfId="50560"/>
    <cellStyle name="Überschrift 3 4 8 2 2" xfId="50561"/>
    <cellStyle name="Überschrift 3 4 8 2 2 2" xfId="50562"/>
    <cellStyle name="Überschrift 3 4 8 2 3" xfId="50563"/>
    <cellStyle name="Überschrift 3 4 8 2 3 2" xfId="50564"/>
    <cellStyle name="Überschrift 3 4 8 2 4" xfId="50565"/>
    <cellStyle name="Überschrift 3 4 8 2 4 2" xfId="50566"/>
    <cellStyle name="Überschrift 3 4 8 2 5" xfId="50567"/>
    <cellStyle name="Überschrift 3 4 8 2 5 2" xfId="50568"/>
    <cellStyle name="Überschrift 3 4 8 2 6" xfId="50569"/>
    <cellStyle name="Überschrift 3 4 8 2 6 2" xfId="50570"/>
    <cellStyle name="Überschrift 3 4 8 2 7" xfId="50571"/>
    <cellStyle name="Überschrift 3 4 8 20" xfId="50572"/>
    <cellStyle name="Überschrift 3 4 8 20 2" xfId="50573"/>
    <cellStyle name="Überschrift 3 4 8 21" xfId="50574"/>
    <cellStyle name="Überschrift 3 4 8 21 2" xfId="50575"/>
    <cellStyle name="Überschrift 3 4 8 22" xfId="50576"/>
    <cellStyle name="Überschrift 3 4 8 22 2" xfId="50577"/>
    <cellStyle name="Überschrift 3 4 8 23" xfId="50578"/>
    <cellStyle name="Überschrift 3 4 8 23 2" xfId="50579"/>
    <cellStyle name="Überschrift 3 4 8 24" xfId="50580"/>
    <cellStyle name="Überschrift 3 4 8 24 2" xfId="50581"/>
    <cellStyle name="Überschrift 3 4 8 25" xfId="50582"/>
    <cellStyle name="Überschrift 3 4 8 25 2" xfId="50583"/>
    <cellStyle name="Überschrift 3 4 8 26" xfId="50584"/>
    <cellStyle name="Überschrift 3 4 8 26 2" xfId="50585"/>
    <cellStyle name="Überschrift 3 4 8 27" xfId="50586"/>
    <cellStyle name="Überschrift 3 4 8 27 2" xfId="50587"/>
    <cellStyle name="Überschrift 3 4 8 28" xfId="50588"/>
    <cellStyle name="Überschrift 3 4 8 28 2" xfId="50589"/>
    <cellStyle name="Überschrift 3 4 8 29" xfId="50590"/>
    <cellStyle name="Überschrift 3 4 8 29 2" xfId="50591"/>
    <cellStyle name="Überschrift 3 4 8 3" xfId="50592"/>
    <cellStyle name="Überschrift 3 4 8 3 2" xfId="50593"/>
    <cellStyle name="Überschrift 3 4 8 3 2 2" xfId="50594"/>
    <cellStyle name="Überschrift 3 4 8 3 3" xfId="50595"/>
    <cellStyle name="Überschrift 3 4 8 3 3 2" xfId="50596"/>
    <cellStyle name="Überschrift 3 4 8 3 4" xfId="50597"/>
    <cellStyle name="Überschrift 3 4 8 3 4 2" xfId="50598"/>
    <cellStyle name="Überschrift 3 4 8 3 5" xfId="50599"/>
    <cellStyle name="Überschrift 3 4 8 3 5 2" xfId="50600"/>
    <cellStyle name="Überschrift 3 4 8 3 6" xfId="50601"/>
    <cellStyle name="Überschrift 3 4 8 3 6 2" xfId="50602"/>
    <cellStyle name="Überschrift 3 4 8 3 7" xfId="50603"/>
    <cellStyle name="Überschrift 3 4 8 30" xfId="50604"/>
    <cellStyle name="Überschrift 3 4 8 30 2" xfId="50605"/>
    <cellStyle name="Überschrift 3 4 8 31" xfId="50606"/>
    <cellStyle name="Überschrift 3 4 8 31 2" xfId="50607"/>
    <cellStyle name="Überschrift 3 4 8 32" xfId="50608"/>
    <cellStyle name="Überschrift 3 4 8 32 2" xfId="50609"/>
    <cellStyle name="Überschrift 3 4 8 33" xfId="50610"/>
    <cellStyle name="Überschrift 3 4 8 34" xfId="50611"/>
    <cellStyle name="Überschrift 3 4 8 35" xfId="50612"/>
    <cellStyle name="Überschrift 3 4 8 36" xfId="50613"/>
    <cellStyle name="Überschrift 3 4 8 37" xfId="50614"/>
    <cellStyle name="Überschrift 3 4 8 4" xfId="50615"/>
    <cellStyle name="Überschrift 3 4 8 4 2" xfId="50616"/>
    <cellStyle name="Überschrift 3 4 8 5" xfId="50617"/>
    <cellStyle name="Überschrift 3 4 8 5 2" xfId="50618"/>
    <cellStyle name="Überschrift 3 4 8 6" xfId="50619"/>
    <cellStyle name="Überschrift 3 4 8 6 2" xfId="50620"/>
    <cellStyle name="Überschrift 3 4 8 7" xfId="50621"/>
    <cellStyle name="Überschrift 3 4 8 7 2" xfId="50622"/>
    <cellStyle name="Überschrift 3 4 8 8" xfId="50623"/>
    <cellStyle name="Überschrift 3 4 8 8 2" xfId="50624"/>
    <cellStyle name="Überschrift 3 4 8 9" xfId="50625"/>
    <cellStyle name="Überschrift 3 4 8 9 2" xfId="50626"/>
    <cellStyle name="Überschrift 3 4 9" xfId="50627"/>
    <cellStyle name="Überschrift 3 4 9 10" xfId="50628"/>
    <cellStyle name="Überschrift 3 4 9 10 2" xfId="50629"/>
    <cellStyle name="Überschrift 3 4 9 11" xfId="50630"/>
    <cellStyle name="Überschrift 3 4 9 11 2" xfId="50631"/>
    <cellStyle name="Überschrift 3 4 9 12" xfId="50632"/>
    <cellStyle name="Überschrift 3 4 9 12 2" xfId="50633"/>
    <cellStyle name="Überschrift 3 4 9 13" xfId="50634"/>
    <cellStyle name="Überschrift 3 4 9 13 2" xfId="50635"/>
    <cellStyle name="Überschrift 3 4 9 14" xfId="50636"/>
    <cellStyle name="Überschrift 3 4 9 14 2" xfId="50637"/>
    <cellStyle name="Überschrift 3 4 9 15" xfId="50638"/>
    <cellStyle name="Überschrift 3 4 9 15 2" xfId="50639"/>
    <cellStyle name="Überschrift 3 4 9 16" xfId="50640"/>
    <cellStyle name="Überschrift 3 4 9 16 2" xfId="50641"/>
    <cellStyle name="Überschrift 3 4 9 17" xfId="50642"/>
    <cellStyle name="Überschrift 3 4 9 17 2" xfId="50643"/>
    <cellStyle name="Überschrift 3 4 9 18" xfId="50644"/>
    <cellStyle name="Überschrift 3 4 9 18 2" xfId="50645"/>
    <cellStyle name="Überschrift 3 4 9 19" xfId="50646"/>
    <cellStyle name="Überschrift 3 4 9 19 2" xfId="50647"/>
    <cellStyle name="Überschrift 3 4 9 2" xfId="50648"/>
    <cellStyle name="Überschrift 3 4 9 2 2" xfId="50649"/>
    <cellStyle name="Überschrift 3 4 9 2 2 2" xfId="50650"/>
    <cellStyle name="Überschrift 3 4 9 2 3" xfId="50651"/>
    <cellStyle name="Überschrift 3 4 9 2 3 2" xfId="50652"/>
    <cellStyle name="Überschrift 3 4 9 2 4" xfId="50653"/>
    <cellStyle name="Überschrift 3 4 9 2 4 2" xfId="50654"/>
    <cellStyle name="Überschrift 3 4 9 2 5" xfId="50655"/>
    <cellStyle name="Überschrift 3 4 9 2 5 2" xfId="50656"/>
    <cellStyle name="Überschrift 3 4 9 2 6" xfId="50657"/>
    <cellStyle name="Überschrift 3 4 9 2 6 2" xfId="50658"/>
    <cellStyle name="Überschrift 3 4 9 2 7" xfId="50659"/>
    <cellStyle name="Überschrift 3 4 9 20" xfId="50660"/>
    <cellStyle name="Überschrift 3 4 9 20 2" xfId="50661"/>
    <cellStyle name="Überschrift 3 4 9 21" xfId="50662"/>
    <cellStyle name="Überschrift 3 4 9 21 2" xfId="50663"/>
    <cellStyle name="Überschrift 3 4 9 22" xfId="50664"/>
    <cellStyle name="Überschrift 3 4 9 22 2" xfId="50665"/>
    <cellStyle name="Überschrift 3 4 9 23" xfId="50666"/>
    <cellStyle name="Überschrift 3 4 9 23 2" xfId="50667"/>
    <cellStyle name="Überschrift 3 4 9 24" xfId="50668"/>
    <cellStyle name="Überschrift 3 4 9 24 2" xfId="50669"/>
    <cellStyle name="Überschrift 3 4 9 25" xfId="50670"/>
    <cellStyle name="Überschrift 3 4 9 25 2" xfId="50671"/>
    <cellStyle name="Überschrift 3 4 9 26" xfId="50672"/>
    <cellStyle name="Überschrift 3 4 9 26 2" xfId="50673"/>
    <cellStyle name="Überschrift 3 4 9 27" xfId="50674"/>
    <cellStyle name="Überschrift 3 4 9 27 2" xfId="50675"/>
    <cellStyle name="Überschrift 3 4 9 28" xfId="50676"/>
    <cellStyle name="Überschrift 3 4 9 28 2" xfId="50677"/>
    <cellStyle name="Überschrift 3 4 9 29" xfId="50678"/>
    <cellStyle name="Überschrift 3 4 9 29 2" xfId="50679"/>
    <cellStyle name="Überschrift 3 4 9 3" xfId="50680"/>
    <cellStyle name="Überschrift 3 4 9 3 2" xfId="50681"/>
    <cellStyle name="Überschrift 3 4 9 3 2 2" xfId="50682"/>
    <cellStyle name="Überschrift 3 4 9 3 3" xfId="50683"/>
    <cellStyle name="Überschrift 3 4 9 3 3 2" xfId="50684"/>
    <cellStyle name="Überschrift 3 4 9 3 4" xfId="50685"/>
    <cellStyle name="Überschrift 3 4 9 3 4 2" xfId="50686"/>
    <cellStyle name="Überschrift 3 4 9 3 5" xfId="50687"/>
    <cellStyle name="Überschrift 3 4 9 3 5 2" xfId="50688"/>
    <cellStyle name="Überschrift 3 4 9 3 6" xfId="50689"/>
    <cellStyle name="Überschrift 3 4 9 3 6 2" xfId="50690"/>
    <cellStyle name="Überschrift 3 4 9 3 7" xfId="50691"/>
    <cellStyle name="Überschrift 3 4 9 30" xfId="50692"/>
    <cellStyle name="Überschrift 3 4 9 30 2" xfId="50693"/>
    <cellStyle name="Überschrift 3 4 9 31" xfId="50694"/>
    <cellStyle name="Überschrift 3 4 9 31 2" xfId="50695"/>
    <cellStyle name="Überschrift 3 4 9 32" xfId="50696"/>
    <cellStyle name="Überschrift 3 4 9 32 2" xfId="50697"/>
    <cellStyle name="Überschrift 3 4 9 33" xfId="50698"/>
    <cellStyle name="Überschrift 3 4 9 34" xfId="50699"/>
    <cellStyle name="Überschrift 3 4 9 35" xfId="50700"/>
    <cellStyle name="Überschrift 3 4 9 36" xfId="50701"/>
    <cellStyle name="Überschrift 3 4 9 37" xfId="50702"/>
    <cellStyle name="Überschrift 3 4 9 4" xfId="50703"/>
    <cellStyle name="Überschrift 3 4 9 4 2" xfId="50704"/>
    <cellStyle name="Überschrift 3 4 9 5" xfId="50705"/>
    <cellStyle name="Überschrift 3 4 9 5 2" xfId="50706"/>
    <cellStyle name="Überschrift 3 4 9 6" xfId="50707"/>
    <cellStyle name="Überschrift 3 4 9 6 2" xfId="50708"/>
    <cellStyle name="Überschrift 3 4 9 7" xfId="50709"/>
    <cellStyle name="Überschrift 3 4 9 7 2" xfId="50710"/>
    <cellStyle name="Überschrift 3 4 9 8" xfId="50711"/>
    <cellStyle name="Überschrift 3 4 9 8 2" xfId="50712"/>
    <cellStyle name="Überschrift 3 4 9 9" xfId="50713"/>
    <cellStyle name="Überschrift 3 4 9 9 2" xfId="50714"/>
    <cellStyle name="Überschrift 3 5" xfId="2669"/>
    <cellStyle name="Überschrift 3 5 2" xfId="50716"/>
    <cellStyle name="Überschrift 3 5 2 2" xfId="50717"/>
    <cellStyle name="Überschrift 3 5 3" xfId="50718"/>
    <cellStyle name="Überschrift 3 5 3 2" xfId="50719"/>
    <cellStyle name="Überschrift 3 5 4" xfId="50720"/>
    <cellStyle name="Überschrift 3 5 4 2" xfId="50721"/>
    <cellStyle name="Überschrift 3 5 5" xfId="50722"/>
    <cellStyle name="Überschrift 3 5 5 2" xfId="50723"/>
    <cellStyle name="Überschrift 3 5 6" xfId="50724"/>
    <cellStyle name="Überschrift 3 5 6 2" xfId="50725"/>
    <cellStyle name="Überschrift 3 5 7" xfId="50726"/>
    <cellStyle name="Überschrift 3 5 7 2" xfId="50727"/>
    <cellStyle name="Überschrift 3 5 8" xfId="50728"/>
    <cellStyle name="Überschrift 3 5 9" xfId="50715"/>
    <cellStyle name="Überschrift 3 6" xfId="50729"/>
    <cellStyle name="Überschrift 3 7" xfId="50730"/>
    <cellStyle name="Überschrift 3 8" xfId="2584"/>
    <cellStyle name="Überschrift 3 9" xfId="2535"/>
    <cellStyle name="Überschrift 4 2" xfId="181"/>
    <cellStyle name="Überschrift 4 2 10" xfId="50732"/>
    <cellStyle name="Überschrift 4 2 10 10" xfId="50733"/>
    <cellStyle name="Überschrift 4 2 10 10 2" xfId="50734"/>
    <cellStyle name="Überschrift 4 2 10 11" xfId="50735"/>
    <cellStyle name="Überschrift 4 2 10 11 2" xfId="50736"/>
    <cellStyle name="Überschrift 4 2 10 12" xfId="50737"/>
    <cellStyle name="Überschrift 4 2 10 12 2" xfId="50738"/>
    <cellStyle name="Überschrift 4 2 10 13" xfId="50739"/>
    <cellStyle name="Überschrift 4 2 10 13 2" xfId="50740"/>
    <cellStyle name="Überschrift 4 2 10 14" xfId="50741"/>
    <cellStyle name="Überschrift 4 2 10 14 2" xfId="50742"/>
    <cellStyle name="Überschrift 4 2 10 15" xfId="50743"/>
    <cellStyle name="Überschrift 4 2 10 15 2" xfId="50744"/>
    <cellStyle name="Überschrift 4 2 10 16" xfId="50745"/>
    <cellStyle name="Überschrift 4 2 10 16 2" xfId="50746"/>
    <cellStyle name="Überschrift 4 2 10 17" xfId="50747"/>
    <cellStyle name="Überschrift 4 2 10 17 2" xfId="50748"/>
    <cellStyle name="Überschrift 4 2 10 18" xfId="50749"/>
    <cellStyle name="Überschrift 4 2 10 18 2" xfId="50750"/>
    <cellStyle name="Überschrift 4 2 10 19" xfId="50751"/>
    <cellStyle name="Überschrift 4 2 10 19 2" xfId="50752"/>
    <cellStyle name="Überschrift 4 2 10 2" xfId="50753"/>
    <cellStyle name="Überschrift 4 2 10 2 2" xfId="50754"/>
    <cellStyle name="Überschrift 4 2 10 2 2 2" xfId="50755"/>
    <cellStyle name="Überschrift 4 2 10 2 3" xfId="50756"/>
    <cellStyle name="Überschrift 4 2 10 2 3 2" xfId="50757"/>
    <cellStyle name="Überschrift 4 2 10 2 4" xfId="50758"/>
    <cellStyle name="Überschrift 4 2 10 2 4 2" xfId="50759"/>
    <cellStyle name="Überschrift 4 2 10 2 5" xfId="50760"/>
    <cellStyle name="Überschrift 4 2 10 2 5 2" xfId="50761"/>
    <cellStyle name="Überschrift 4 2 10 2 6" xfId="50762"/>
    <cellStyle name="Überschrift 4 2 10 2 6 2" xfId="50763"/>
    <cellStyle name="Überschrift 4 2 10 2 7" xfId="50764"/>
    <cellStyle name="Überschrift 4 2 10 20" xfId="50765"/>
    <cellStyle name="Überschrift 4 2 10 20 2" xfId="50766"/>
    <cellStyle name="Überschrift 4 2 10 21" xfId="50767"/>
    <cellStyle name="Überschrift 4 2 10 21 2" xfId="50768"/>
    <cellStyle name="Überschrift 4 2 10 22" xfId="50769"/>
    <cellStyle name="Überschrift 4 2 10 22 2" xfId="50770"/>
    <cellStyle name="Überschrift 4 2 10 23" xfId="50771"/>
    <cellStyle name="Überschrift 4 2 10 23 2" xfId="50772"/>
    <cellStyle name="Überschrift 4 2 10 24" xfId="50773"/>
    <cellStyle name="Überschrift 4 2 10 24 2" xfId="50774"/>
    <cellStyle name="Überschrift 4 2 10 25" xfId="50775"/>
    <cellStyle name="Überschrift 4 2 10 25 2" xfId="50776"/>
    <cellStyle name="Überschrift 4 2 10 26" xfId="50777"/>
    <cellStyle name="Überschrift 4 2 10 26 2" xfId="50778"/>
    <cellStyle name="Überschrift 4 2 10 27" xfId="50779"/>
    <cellStyle name="Überschrift 4 2 10 27 2" xfId="50780"/>
    <cellStyle name="Überschrift 4 2 10 28" xfId="50781"/>
    <cellStyle name="Überschrift 4 2 10 28 2" xfId="50782"/>
    <cellStyle name="Überschrift 4 2 10 29" xfId="50783"/>
    <cellStyle name="Überschrift 4 2 10 29 2" xfId="50784"/>
    <cellStyle name="Überschrift 4 2 10 3" xfId="50785"/>
    <cellStyle name="Überschrift 4 2 10 3 2" xfId="50786"/>
    <cellStyle name="Überschrift 4 2 10 3 2 2" xfId="50787"/>
    <cellStyle name="Überschrift 4 2 10 3 3" xfId="50788"/>
    <cellStyle name="Überschrift 4 2 10 3 3 2" xfId="50789"/>
    <cellStyle name="Überschrift 4 2 10 3 4" xfId="50790"/>
    <cellStyle name="Überschrift 4 2 10 3 4 2" xfId="50791"/>
    <cellStyle name="Überschrift 4 2 10 3 5" xfId="50792"/>
    <cellStyle name="Überschrift 4 2 10 3 5 2" xfId="50793"/>
    <cellStyle name="Überschrift 4 2 10 3 6" xfId="50794"/>
    <cellStyle name="Überschrift 4 2 10 3 6 2" xfId="50795"/>
    <cellStyle name="Überschrift 4 2 10 3 7" xfId="50796"/>
    <cellStyle name="Überschrift 4 2 10 30" xfId="50797"/>
    <cellStyle name="Überschrift 4 2 10 30 2" xfId="50798"/>
    <cellStyle name="Überschrift 4 2 10 31" xfId="50799"/>
    <cellStyle name="Überschrift 4 2 10 31 2" xfId="50800"/>
    <cellStyle name="Überschrift 4 2 10 32" xfId="50801"/>
    <cellStyle name="Überschrift 4 2 10 32 2" xfId="50802"/>
    <cellStyle name="Überschrift 4 2 10 33" xfId="50803"/>
    <cellStyle name="Überschrift 4 2 10 34" xfId="50804"/>
    <cellStyle name="Überschrift 4 2 10 35" xfId="50805"/>
    <cellStyle name="Überschrift 4 2 10 36" xfId="50806"/>
    <cellStyle name="Überschrift 4 2 10 37" xfId="50807"/>
    <cellStyle name="Überschrift 4 2 10 4" xfId="50808"/>
    <cellStyle name="Überschrift 4 2 10 4 2" xfId="50809"/>
    <cellStyle name="Überschrift 4 2 10 5" xfId="50810"/>
    <cellStyle name="Überschrift 4 2 10 5 2" xfId="50811"/>
    <cellStyle name="Überschrift 4 2 10 6" xfId="50812"/>
    <cellStyle name="Überschrift 4 2 10 6 2" xfId="50813"/>
    <cellStyle name="Überschrift 4 2 10 7" xfId="50814"/>
    <cellStyle name="Überschrift 4 2 10 7 2" xfId="50815"/>
    <cellStyle name="Überschrift 4 2 10 8" xfId="50816"/>
    <cellStyle name="Überschrift 4 2 10 8 2" xfId="50817"/>
    <cellStyle name="Überschrift 4 2 10 9" xfId="50818"/>
    <cellStyle name="Überschrift 4 2 10 9 2" xfId="50819"/>
    <cellStyle name="Überschrift 4 2 11" xfId="50820"/>
    <cellStyle name="Überschrift 4 2 11 10" xfId="50821"/>
    <cellStyle name="Überschrift 4 2 11 10 2" xfId="50822"/>
    <cellStyle name="Überschrift 4 2 11 11" xfId="50823"/>
    <cellStyle name="Überschrift 4 2 11 11 2" xfId="50824"/>
    <cellStyle name="Überschrift 4 2 11 12" xfId="50825"/>
    <cellStyle name="Überschrift 4 2 11 12 2" xfId="50826"/>
    <cellStyle name="Überschrift 4 2 11 13" xfId="50827"/>
    <cellStyle name="Überschrift 4 2 11 13 2" xfId="50828"/>
    <cellStyle name="Überschrift 4 2 11 14" xfId="50829"/>
    <cellStyle name="Überschrift 4 2 11 14 2" xfId="50830"/>
    <cellStyle name="Überschrift 4 2 11 15" xfId="50831"/>
    <cellStyle name="Überschrift 4 2 11 15 2" xfId="50832"/>
    <cellStyle name="Überschrift 4 2 11 16" xfId="50833"/>
    <cellStyle name="Überschrift 4 2 11 16 2" xfId="50834"/>
    <cellStyle name="Überschrift 4 2 11 17" xfId="50835"/>
    <cellStyle name="Überschrift 4 2 11 17 2" xfId="50836"/>
    <cellStyle name="Überschrift 4 2 11 18" xfId="50837"/>
    <cellStyle name="Überschrift 4 2 11 18 2" xfId="50838"/>
    <cellStyle name="Überschrift 4 2 11 19" xfId="50839"/>
    <cellStyle name="Überschrift 4 2 11 19 2" xfId="50840"/>
    <cellStyle name="Überschrift 4 2 11 2" xfId="50841"/>
    <cellStyle name="Überschrift 4 2 11 2 2" xfId="50842"/>
    <cellStyle name="Überschrift 4 2 11 2 2 2" xfId="50843"/>
    <cellStyle name="Überschrift 4 2 11 2 3" xfId="50844"/>
    <cellStyle name="Überschrift 4 2 11 2 3 2" xfId="50845"/>
    <cellStyle name="Überschrift 4 2 11 2 4" xfId="50846"/>
    <cellStyle name="Überschrift 4 2 11 2 4 2" xfId="50847"/>
    <cellStyle name="Überschrift 4 2 11 2 5" xfId="50848"/>
    <cellStyle name="Überschrift 4 2 11 2 5 2" xfId="50849"/>
    <cellStyle name="Überschrift 4 2 11 2 6" xfId="50850"/>
    <cellStyle name="Überschrift 4 2 11 2 6 2" xfId="50851"/>
    <cellStyle name="Überschrift 4 2 11 2 7" xfId="50852"/>
    <cellStyle name="Überschrift 4 2 11 20" xfId="50853"/>
    <cellStyle name="Überschrift 4 2 11 20 2" xfId="50854"/>
    <cellStyle name="Überschrift 4 2 11 21" xfId="50855"/>
    <cellStyle name="Überschrift 4 2 11 21 2" xfId="50856"/>
    <cellStyle name="Überschrift 4 2 11 22" xfId="50857"/>
    <cellStyle name="Überschrift 4 2 11 22 2" xfId="50858"/>
    <cellStyle name="Überschrift 4 2 11 23" xfId="50859"/>
    <cellStyle name="Überschrift 4 2 11 23 2" xfId="50860"/>
    <cellStyle name="Überschrift 4 2 11 24" xfId="50861"/>
    <cellStyle name="Überschrift 4 2 11 24 2" xfId="50862"/>
    <cellStyle name="Überschrift 4 2 11 25" xfId="50863"/>
    <cellStyle name="Überschrift 4 2 11 25 2" xfId="50864"/>
    <cellStyle name="Überschrift 4 2 11 26" xfId="50865"/>
    <cellStyle name="Überschrift 4 2 11 26 2" xfId="50866"/>
    <cellStyle name="Überschrift 4 2 11 27" xfId="50867"/>
    <cellStyle name="Überschrift 4 2 11 27 2" xfId="50868"/>
    <cellStyle name="Überschrift 4 2 11 28" xfId="50869"/>
    <cellStyle name="Überschrift 4 2 11 28 2" xfId="50870"/>
    <cellStyle name="Überschrift 4 2 11 29" xfId="50871"/>
    <cellStyle name="Überschrift 4 2 11 29 2" xfId="50872"/>
    <cellStyle name="Überschrift 4 2 11 3" xfId="50873"/>
    <cellStyle name="Überschrift 4 2 11 3 2" xfId="50874"/>
    <cellStyle name="Überschrift 4 2 11 3 2 2" xfId="50875"/>
    <cellStyle name="Überschrift 4 2 11 3 3" xfId="50876"/>
    <cellStyle name="Überschrift 4 2 11 3 3 2" xfId="50877"/>
    <cellStyle name="Überschrift 4 2 11 3 4" xfId="50878"/>
    <cellStyle name="Überschrift 4 2 11 3 4 2" xfId="50879"/>
    <cellStyle name="Überschrift 4 2 11 3 5" xfId="50880"/>
    <cellStyle name="Überschrift 4 2 11 3 5 2" xfId="50881"/>
    <cellStyle name="Überschrift 4 2 11 3 6" xfId="50882"/>
    <cellStyle name="Überschrift 4 2 11 3 6 2" xfId="50883"/>
    <cellStyle name="Überschrift 4 2 11 3 7" xfId="50884"/>
    <cellStyle name="Überschrift 4 2 11 30" xfId="50885"/>
    <cellStyle name="Überschrift 4 2 11 30 2" xfId="50886"/>
    <cellStyle name="Überschrift 4 2 11 31" xfId="50887"/>
    <cellStyle name="Überschrift 4 2 11 31 2" xfId="50888"/>
    <cellStyle name="Überschrift 4 2 11 32" xfId="50889"/>
    <cellStyle name="Überschrift 4 2 11 32 2" xfId="50890"/>
    <cellStyle name="Überschrift 4 2 11 33" xfId="50891"/>
    <cellStyle name="Überschrift 4 2 11 34" xfId="50892"/>
    <cellStyle name="Überschrift 4 2 11 35" xfId="50893"/>
    <cellStyle name="Überschrift 4 2 11 36" xfId="50894"/>
    <cellStyle name="Überschrift 4 2 11 37" xfId="50895"/>
    <cellStyle name="Überschrift 4 2 11 4" xfId="50896"/>
    <cellStyle name="Überschrift 4 2 11 4 2" xfId="50897"/>
    <cellStyle name="Überschrift 4 2 11 5" xfId="50898"/>
    <cellStyle name="Überschrift 4 2 11 5 2" xfId="50899"/>
    <cellStyle name="Überschrift 4 2 11 6" xfId="50900"/>
    <cellStyle name="Überschrift 4 2 11 6 2" xfId="50901"/>
    <cellStyle name="Überschrift 4 2 11 7" xfId="50902"/>
    <cellStyle name="Überschrift 4 2 11 7 2" xfId="50903"/>
    <cellStyle name="Überschrift 4 2 11 8" xfId="50904"/>
    <cellStyle name="Überschrift 4 2 11 8 2" xfId="50905"/>
    <cellStyle name="Überschrift 4 2 11 9" xfId="50906"/>
    <cellStyle name="Überschrift 4 2 11 9 2" xfId="50907"/>
    <cellStyle name="Überschrift 4 2 12" xfId="50908"/>
    <cellStyle name="Überschrift 4 2 12 2" xfId="50909"/>
    <cellStyle name="Überschrift 4 2 12 2 2" xfId="50910"/>
    <cellStyle name="Überschrift 4 2 12 3" xfId="50911"/>
    <cellStyle name="Überschrift 4 2 12 3 2" xfId="50912"/>
    <cellStyle name="Überschrift 4 2 12 4" xfId="50913"/>
    <cellStyle name="Überschrift 4 2 12 4 2" xfId="50914"/>
    <cellStyle name="Überschrift 4 2 12 5" xfId="50915"/>
    <cellStyle name="Überschrift 4 2 12 5 2" xfId="50916"/>
    <cellStyle name="Überschrift 4 2 12 6" xfId="50917"/>
    <cellStyle name="Überschrift 4 2 12 6 2" xfId="50918"/>
    <cellStyle name="Überschrift 4 2 12 7" xfId="50919"/>
    <cellStyle name="Überschrift 4 2 12 7 2" xfId="50920"/>
    <cellStyle name="Überschrift 4 2 12 8" xfId="50921"/>
    <cellStyle name="Überschrift 4 2 13" xfId="50922"/>
    <cellStyle name="Überschrift 4 2 13 2" xfId="50923"/>
    <cellStyle name="Überschrift 4 2 13 2 2" xfId="50924"/>
    <cellStyle name="Überschrift 4 2 13 3" xfId="50925"/>
    <cellStyle name="Überschrift 4 2 13 3 2" xfId="50926"/>
    <cellStyle name="Überschrift 4 2 13 4" xfId="50927"/>
    <cellStyle name="Überschrift 4 2 13 4 2" xfId="50928"/>
    <cellStyle name="Überschrift 4 2 13 5" xfId="50929"/>
    <cellStyle name="Überschrift 4 2 13 5 2" xfId="50930"/>
    <cellStyle name="Überschrift 4 2 13 6" xfId="50931"/>
    <cellStyle name="Überschrift 4 2 13 6 2" xfId="50932"/>
    <cellStyle name="Überschrift 4 2 13 7" xfId="50933"/>
    <cellStyle name="Überschrift 4 2 14" xfId="50934"/>
    <cellStyle name="Überschrift 4 2 14 2" xfId="50935"/>
    <cellStyle name="Überschrift 4 2 14 2 2" xfId="50936"/>
    <cellStyle name="Überschrift 4 2 14 3" xfId="50937"/>
    <cellStyle name="Überschrift 4 2 14 3 2" xfId="50938"/>
    <cellStyle name="Überschrift 4 2 14 4" xfId="50939"/>
    <cellStyle name="Überschrift 4 2 14 4 2" xfId="50940"/>
    <cellStyle name="Überschrift 4 2 14 5" xfId="50941"/>
    <cellStyle name="Überschrift 4 2 14 5 2" xfId="50942"/>
    <cellStyle name="Überschrift 4 2 14 6" xfId="50943"/>
    <cellStyle name="Überschrift 4 2 14 6 2" xfId="50944"/>
    <cellStyle name="Überschrift 4 2 14 7" xfId="50945"/>
    <cellStyle name="Überschrift 4 2 15" xfId="50946"/>
    <cellStyle name="Überschrift 4 2 15 2" xfId="50947"/>
    <cellStyle name="Überschrift 4 2 16" xfId="50948"/>
    <cellStyle name="Überschrift 4 2 16 2" xfId="50949"/>
    <cellStyle name="Überschrift 4 2 17" xfId="50950"/>
    <cellStyle name="Überschrift 4 2 17 2" xfId="50951"/>
    <cellStyle name="Überschrift 4 2 18" xfId="50952"/>
    <cellStyle name="Überschrift 4 2 18 2" xfId="50953"/>
    <cellStyle name="Überschrift 4 2 19" xfId="50954"/>
    <cellStyle name="Überschrift 4 2 19 2" xfId="50955"/>
    <cellStyle name="Überschrift 4 2 2" xfId="50956"/>
    <cellStyle name="Überschrift 4 2 2 10" xfId="50957"/>
    <cellStyle name="Überschrift 4 2 2 10 2" xfId="50958"/>
    <cellStyle name="Überschrift 4 2 2 11" xfId="50959"/>
    <cellStyle name="Überschrift 4 2 2 11 2" xfId="50960"/>
    <cellStyle name="Überschrift 4 2 2 12" xfId="50961"/>
    <cellStyle name="Überschrift 4 2 2 12 2" xfId="50962"/>
    <cellStyle name="Überschrift 4 2 2 13" xfId="50963"/>
    <cellStyle name="Überschrift 4 2 2 13 2" xfId="50964"/>
    <cellStyle name="Überschrift 4 2 2 14" xfId="50965"/>
    <cellStyle name="Überschrift 4 2 2 14 2" xfId="50966"/>
    <cellStyle name="Überschrift 4 2 2 15" xfId="50967"/>
    <cellStyle name="Überschrift 4 2 2 15 2" xfId="50968"/>
    <cellStyle name="Überschrift 4 2 2 16" xfId="50969"/>
    <cellStyle name="Überschrift 4 2 2 16 2" xfId="50970"/>
    <cellStyle name="Überschrift 4 2 2 17" xfId="50971"/>
    <cellStyle name="Überschrift 4 2 2 17 2" xfId="50972"/>
    <cellStyle name="Überschrift 4 2 2 18" xfId="50973"/>
    <cellStyle name="Überschrift 4 2 2 18 2" xfId="50974"/>
    <cellStyle name="Überschrift 4 2 2 19" xfId="50975"/>
    <cellStyle name="Überschrift 4 2 2 19 2" xfId="50976"/>
    <cellStyle name="Überschrift 4 2 2 2" xfId="50977"/>
    <cellStyle name="Überschrift 4 2 2 2 2" xfId="50978"/>
    <cellStyle name="Überschrift 4 2 2 2 2 2" xfId="50979"/>
    <cellStyle name="Überschrift 4 2 2 2 3" xfId="50980"/>
    <cellStyle name="Überschrift 4 2 2 2 3 2" xfId="50981"/>
    <cellStyle name="Überschrift 4 2 2 2 4" xfId="50982"/>
    <cellStyle name="Überschrift 4 2 2 2 4 2" xfId="50983"/>
    <cellStyle name="Überschrift 4 2 2 2 5" xfId="50984"/>
    <cellStyle name="Überschrift 4 2 2 2 5 2" xfId="50985"/>
    <cellStyle name="Überschrift 4 2 2 2 6" xfId="50986"/>
    <cellStyle name="Überschrift 4 2 2 2 6 2" xfId="50987"/>
    <cellStyle name="Überschrift 4 2 2 2 7" xfId="50988"/>
    <cellStyle name="Überschrift 4 2 2 2 7 2" xfId="50989"/>
    <cellStyle name="Überschrift 4 2 2 2 8" xfId="50990"/>
    <cellStyle name="Überschrift 4 2 2 20" xfId="50991"/>
    <cellStyle name="Überschrift 4 2 2 20 2" xfId="50992"/>
    <cellStyle name="Überschrift 4 2 2 21" xfId="50993"/>
    <cellStyle name="Überschrift 4 2 2 21 2" xfId="50994"/>
    <cellStyle name="Überschrift 4 2 2 22" xfId="50995"/>
    <cellStyle name="Überschrift 4 2 2 22 2" xfId="50996"/>
    <cellStyle name="Überschrift 4 2 2 23" xfId="50997"/>
    <cellStyle name="Überschrift 4 2 2 23 2" xfId="50998"/>
    <cellStyle name="Überschrift 4 2 2 24" xfId="50999"/>
    <cellStyle name="Überschrift 4 2 2 24 2" xfId="51000"/>
    <cellStyle name="Überschrift 4 2 2 25" xfId="51001"/>
    <cellStyle name="Überschrift 4 2 2 25 2" xfId="51002"/>
    <cellStyle name="Überschrift 4 2 2 26" xfId="51003"/>
    <cellStyle name="Überschrift 4 2 2 26 2" xfId="51004"/>
    <cellStyle name="Überschrift 4 2 2 27" xfId="51005"/>
    <cellStyle name="Überschrift 4 2 2 27 2" xfId="51006"/>
    <cellStyle name="Überschrift 4 2 2 28" xfId="51007"/>
    <cellStyle name="Überschrift 4 2 2 28 2" xfId="51008"/>
    <cellStyle name="Überschrift 4 2 2 29" xfId="51009"/>
    <cellStyle name="Überschrift 4 2 2 29 2" xfId="51010"/>
    <cellStyle name="Überschrift 4 2 2 3" xfId="51011"/>
    <cellStyle name="Überschrift 4 2 2 3 2" xfId="51012"/>
    <cellStyle name="Überschrift 4 2 2 3 2 2" xfId="51013"/>
    <cellStyle name="Überschrift 4 2 2 3 3" xfId="51014"/>
    <cellStyle name="Überschrift 4 2 2 3 3 2" xfId="51015"/>
    <cellStyle name="Überschrift 4 2 2 3 4" xfId="51016"/>
    <cellStyle name="Überschrift 4 2 2 3 4 2" xfId="51017"/>
    <cellStyle name="Überschrift 4 2 2 3 5" xfId="51018"/>
    <cellStyle name="Überschrift 4 2 2 3 5 2" xfId="51019"/>
    <cellStyle name="Überschrift 4 2 2 3 6" xfId="51020"/>
    <cellStyle name="Überschrift 4 2 2 3 6 2" xfId="51021"/>
    <cellStyle name="Überschrift 4 2 2 3 7" xfId="51022"/>
    <cellStyle name="Überschrift 4 2 2 30" xfId="51023"/>
    <cellStyle name="Überschrift 4 2 2 30 2" xfId="51024"/>
    <cellStyle name="Überschrift 4 2 2 31" xfId="51025"/>
    <cellStyle name="Überschrift 4 2 2 31 2" xfId="51026"/>
    <cellStyle name="Überschrift 4 2 2 32" xfId="51027"/>
    <cellStyle name="Überschrift 4 2 2 32 2" xfId="51028"/>
    <cellStyle name="Überschrift 4 2 2 33" xfId="51029"/>
    <cellStyle name="Überschrift 4 2 2 33 2" xfId="51030"/>
    <cellStyle name="Überschrift 4 2 2 34" xfId="51031"/>
    <cellStyle name="Überschrift 4 2 2 35" xfId="51032"/>
    <cellStyle name="Überschrift 4 2 2 36" xfId="51033"/>
    <cellStyle name="Überschrift 4 2 2 37" xfId="51034"/>
    <cellStyle name="Überschrift 4 2 2 38" xfId="51035"/>
    <cellStyle name="Überschrift 4 2 2 4" xfId="51036"/>
    <cellStyle name="Überschrift 4 2 2 4 2" xfId="51037"/>
    <cellStyle name="Überschrift 4 2 2 4 2 2" xfId="51038"/>
    <cellStyle name="Überschrift 4 2 2 4 3" xfId="51039"/>
    <cellStyle name="Überschrift 4 2 2 4 3 2" xfId="51040"/>
    <cellStyle name="Überschrift 4 2 2 4 4" xfId="51041"/>
    <cellStyle name="Überschrift 4 2 2 4 4 2" xfId="51042"/>
    <cellStyle name="Überschrift 4 2 2 4 5" xfId="51043"/>
    <cellStyle name="Überschrift 4 2 2 4 5 2" xfId="51044"/>
    <cellStyle name="Überschrift 4 2 2 4 6" xfId="51045"/>
    <cellStyle name="Überschrift 4 2 2 4 6 2" xfId="51046"/>
    <cellStyle name="Überschrift 4 2 2 4 7" xfId="51047"/>
    <cellStyle name="Überschrift 4 2 2 5" xfId="51048"/>
    <cellStyle name="Überschrift 4 2 2 5 2" xfId="51049"/>
    <cellStyle name="Überschrift 4 2 2 6" xfId="51050"/>
    <cellStyle name="Überschrift 4 2 2 6 2" xfId="51051"/>
    <cellStyle name="Überschrift 4 2 2 7" xfId="51052"/>
    <cellStyle name="Überschrift 4 2 2 7 2" xfId="51053"/>
    <cellStyle name="Überschrift 4 2 2 8" xfId="51054"/>
    <cellStyle name="Überschrift 4 2 2 8 2" xfId="51055"/>
    <cellStyle name="Überschrift 4 2 2 9" xfId="51056"/>
    <cellStyle name="Überschrift 4 2 2 9 2" xfId="51057"/>
    <cellStyle name="Überschrift 4 2 20" xfId="51058"/>
    <cellStyle name="Überschrift 4 2 20 2" xfId="51059"/>
    <cellStyle name="Überschrift 4 2 21" xfId="51060"/>
    <cellStyle name="Überschrift 4 2 21 2" xfId="51061"/>
    <cellStyle name="Überschrift 4 2 22" xfId="51062"/>
    <cellStyle name="Überschrift 4 2 22 2" xfId="51063"/>
    <cellStyle name="Überschrift 4 2 23" xfId="51064"/>
    <cellStyle name="Überschrift 4 2 23 2" xfId="51065"/>
    <cellStyle name="Überschrift 4 2 24" xfId="51066"/>
    <cellStyle name="Überschrift 4 2 24 2" xfId="51067"/>
    <cellStyle name="Überschrift 4 2 25" xfId="51068"/>
    <cellStyle name="Überschrift 4 2 25 2" xfId="51069"/>
    <cellStyle name="Überschrift 4 2 26" xfId="51070"/>
    <cellStyle name="Überschrift 4 2 26 2" xfId="51071"/>
    <cellStyle name="Überschrift 4 2 27" xfId="51072"/>
    <cellStyle name="Überschrift 4 2 27 2" xfId="51073"/>
    <cellStyle name="Überschrift 4 2 28" xfId="51074"/>
    <cellStyle name="Überschrift 4 2 28 2" xfId="51075"/>
    <cellStyle name="Überschrift 4 2 29" xfId="51076"/>
    <cellStyle name="Überschrift 4 2 29 2" xfId="51077"/>
    <cellStyle name="Überschrift 4 2 3" xfId="51078"/>
    <cellStyle name="Überschrift 4 2 3 10" xfId="51079"/>
    <cellStyle name="Überschrift 4 2 3 10 2" xfId="51080"/>
    <cellStyle name="Überschrift 4 2 3 11" xfId="51081"/>
    <cellStyle name="Überschrift 4 2 3 11 2" xfId="51082"/>
    <cellStyle name="Überschrift 4 2 3 12" xfId="51083"/>
    <cellStyle name="Überschrift 4 2 3 12 2" xfId="51084"/>
    <cellStyle name="Überschrift 4 2 3 13" xfId="51085"/>
    <cellStyle name="Überschrift 4 2 3 13 2" xfId="51086"/>
    <cellStyle name="Überschrift 4 2 3 14" xfId="51087"/>
    <cellStyle name="Überschrift 4 2 3 14 2" xfId="51088"/>
    <cellStyle name="Überschrift 4 2 3 15" xfId="51089"/>
    <cellStyle name="Überschrift 4 2 3 15 2" xfId="51090"/>
    <cellStyle name="Überschrift 4 2 3 16" xfId="51091"/>
    <cellStyle name="Überschrift 4 2 3 16 2" xfId="51092"/>
    <cellStyle name="Überschrift 4 2 3 17" xfId="51093"/>
    <cellStyle name="Überschrift 4 2 3 17 2" xfId="51094"/>
    <cellStyle name="Überschrift 4 2 3 18" xfId="51095"/>
    <cellStyle name="Überschrift 4 2 3 18 2" xfId="51096"/>
    <cellStyle name="Überschrift 4 2 3 19" xfId="51097"/>
    <cellStyle name="Überschrift 4 2 3 19 2" xfId="51098"/>
    <cellStyle name="Überschrift 4 2 3 2" xfId="51099"/>
    <cellStyle name="Überschrift 4 2 3 2 2" xfId="51100"/>
    <cellStyle name="Überschrift 4 2 3 2 2 2" xfId="51101"/>
    <cellStyle name="Überschrift 4 2 3 2 3" xfId="51102"/>
    <cellStyle name="Überschrift 4 2 3 2 3 2" xfId="51103"/>
    <cellStyle name="Überschrift 4 2 3 2 4" xfId="51104"/>
    <cellStyle name="Überschrift 4 2 3 2 4 2" xfId="51105"/>
    <cellStyle name="Überschrift 4 2 3 2 5" xfId="51106"/>
    <cellStyle name="Überschrift 4 2 3 2 5 2" xfId="51107"/>
    <cellStyle name="Überschrift 4 2 3 2 6" xfId="51108"/>
    <cellStyle name="Überschrift 4 2 3 2 6 2" xfId="51109"/>
    <cellStyle name="Überschrift 4 2 3 2 7" xfId="51110"/>
    <cellStyle name="Überschrift 4 2 3 2 7 2" xfId="51111"/>
    <cellStyle name="Überschrift 4 2 3 2 8" xfId="51112"/>
    <cellStyle name="Überschrift 4 2 3 20" xfId="51113"/>
    <cellStyle name="Überschrift 4 2 3 20 2" xfId="51114"/>
    <cellStyle name="Überschrift 4 2 3 21" xfId="51115"/>
    <cellStyle name="Überschrift 4 2 3 21 2" xfId="51116"/>
    <cellStyle name="Überschrift 4 2 3 22" xfId="51117"/>
    <cellStyle name="Überschrift 4 2 3 22 2" xfId="51118"/>
    <cellStyle name="Überschrift 4 2 3 23" xfId="51119"/>
    <cellStyle name="Überschrift 4 2 3 23 2" xfId="51120"/>
    <cellStyle name="Überschrift 4 2 3 24" xfId="51121"/>
    <cellStyle name="Überschrift 4 2 3 24 2" xfId="51122"/>
    <cellStyle name="Überschrift 4 2 3 25" xfId="51123"/>
    <cellStyle name="Überschrift 4 2 3 25 2" xfId="51124"/>
    <cellStyle name="Überschrift 4 2 3 26" xfId="51125"/>
    <cellStyle name="Überschrift 4 2 3 26 2" xfId="51126"/>
    <cellStyle name="Überschrift 4 2 3 27" xfId="51127"/>
    <cellStyle name="Überschrift 4 2 3 27 2" xfId="51128"/>
    <cellStyle name="Überschrift 4 2 3 28" xfId="51129"/>
    <cellStyle name="Überschrift 4 2 3 28 2" xfId="51130"/>
    <cellStyle name="Überschrift 4 2 3 29" xfId="51131"/>
    <cellStyle name="Überschrift 4 2 3 29 2" xfId="51132"/>
    <cellStyle name="Überschrift 4 2 3 3" xfId="51133"/>
    <cellStyle name="Überschrift 4 2 3 3 2" xfId="51134"/>
    <cellStyle name="Überschrift 4 2 3 3 2 2" xfId="51135"/>
    <cellStyle name="Überschrift 4 2 3 3 3" xfId="51136"/>
    <cellStyle name="Überschrift 4 2 3 3 3 2" xfId="51137"/>
    <cellStyle name="Überschrift 4 2 3 3 4" xfId="51138"/>
    <cellStyle name="Überschrift 4 2 3 3 4 2" xfId="51139"/>
    <cellStyle name="Überschrift 4 2 3 3 5" xfId="51140"/>
    <cellStyle name="Überschrift 4 2 3 3 5 2" xfId="51141"/>
    <cellStyle name="Überschrift 4 2 3 3 6" xfId="51142"/>
    <cellStyle name="Überschrift 4 2 3 3 6 2" xfId="51143"/>
    <cellStyle name="Überschrift 4 2 3 3 7" xfId="51144"/>
    <cellStyle name="Überschrift 4 2 3 30" xfId="51145"/>
    <cellStyle name="Überschrift 4 2 3 30 2" xfId="51146"/>
    <cellStyle name="Überschrift 4 2 3 31" xfId="51147"/>
    <cellStyle name="Überschrift 4 2 3 31 2" xfId="51148"/>
    <cellStyle name="Überschrift 4 2 3 32" xfId="51149"/>
    <cellStyle name="Überschrift 4 2 3 32 2" xfId="51150"/>
    <cellStyle name="Überschrift 4 2 3 33" xfId="51151"/>
    <cellStyle name="Überschrift 4 2 3 33 2" xfId="51152"/>
    <cellStyle name="Überschrift 4 2 3 34" xfId="51153"/>
    <cellStyle name="Überschrift 4 2 3 35" xfId="51154"/>
    <cellStyle name="Überschrift 4 2 3 36" xfId="51155"/>
    <cellStyle name="Überschrift 4 2 3 37" xfId="51156"/>
    <cellStyle name="Überschrift 4 2 3 38" xfId="51157"/>
    <cellStyle name="Überschrift 4 2 3 4" xfId="51158"/>
    <cellStyle name="Überschrift 4 2 3 4 2" xfId="51159"/>
    <cellStyle name="Überschrift 4 2 3 4 2 2" xfId="51160"/>
    <cellStyle name="Überschrift 4 2 3 4 3" xfId="51161"/>
    <cellStyle name="Überschrift 4 2 3 4 3 2" xfId="51162"/>
    <cellStyle name="Überschrift 4 2 3 4 4" xfId="51163"/>
    <cellStyle name="Überschrift 4 2 3 4 4 2" xfId="51164"/>
    <cellStyle name="Überschrift 4 2 3 4 5" xfId="51165"/>
    <cellStyle name="Überschrift 4 2 3 4 5 2" xfId="51166"/>
    <cellStyle name="Überschrift 4 2 3 4 6" xfId="51167"/>
    <cellStyle name="Überschrift 4 2 3 4 6 2" xfId="51168"/>
    <cellStyle name="Überschrift 4 2 3 4 7" xfId="51169"/>
    <cellStyle name="Überschrift 4 2 3 5" xfId="51170"/>
    <cellStyle name="Überschrift 4 2 3 5 2" xfId="51171"/>
    <cellStyle name="Überschrift 4 2 3 6" xfId="51172"/>
    <cellStyle name="Überschrift 4 2 3 6 2" xfId="51173"/>
    <cellStyle name="Überschrift 4 2 3 7" xfId="51174"/>
    <cellStyle name="Überschrift 4 2 3 7 2" xfId="51175"/>
    <cellStyle name="Überschrift 4 2 3 8" xfId="51176"/>
    <cellStyle name="Überschrift 4 2 3 8 2" xfId="51177"/>
    <cellStyle name="Überschrift 4 2 3 9" xfId="51178"/>
    <cellStyle name="Überschrift 4 2 3 9 2" xfId="51179"/>
    <cellStyle name="Überschrift 4 2 30" xfId="51180"/>
    <cellStyle name="Überschrift 4 2 30 2" xfId="51181"/>
    <cellStyle name="Überschrift 4 2 31" xfId="51182"/>
    <cellStyle name="Überschrift 4 2 31 2" xfId="51183"/>
    <cellStyle name="Überschrift 4 2 32" xfId="51184"/>
    <cellStyle name="Überschrift 4 2 32 2" xfId="51185"/>
    <cellStyle name="Überschrift 4 2 33" xfId="51186"/>
    <cellStyle name="Überschrift 4 2 33 2" xfId="51187"/>
    <cellStyle name="Überschrift 4 2 34" xfId="51188"/>
    <cellStyle name="Überschrift 4 2 34 2" xfId="51189"/>
    <cellStyle name="Überschrift 4 2 35" xfId="51190"/>
    <cellStyle name="Überschrift 4 2 35 2" xfId="51191"/>
    <cellStyle name="Überschrift 4 2 36" xfId="51192"/>
    <cellStyle name="Überschrift 4 2 36 2" xfId="51193"/>
    <cellStyle name="Überschrift 4 2 37" xfId="51194"/>
    <cellStyle name="Überschrift 4 2 37 2" xfId="51195"/>
    <cellStyle name="Überschrift 4 2 38" xfId="51196"/>
    <cellStyle name="Überschrift 4 2 38 2" xfId="51197"/>
    <cellStyle name="Überschrift 4 2 39" xfId="51198"/>
    <cellStyle name="Überschrift 4 2 4" xfId="51199"/>
    <cellStyle name="Überschrift 4 2 4 10" xfId="51200"/>
    <cellStyle name="Überschrift 4 2 4 10 2" xfId="51201"/>
    <cellStyle name="Überschrift 4 2 4 11" xfId="51202"/>
    <cellStyle name="Überschrift 4 2 4 11 2" xfId="51203"/>
    <cellStyle name="Überschrift 4 2 4 12" xfId="51204"/>
    <cellStyle name="Überschrift 4 2 4 12 2" xfId="51205"/>
    <cellStyle name="Überschrift 4 2 4 13" xfId="51206"/>
    <cellStyle name="Überschrift 4 2 4 13 2" xfId="51207"/>
    <cellStyle name="Überschrift 4 2 4 14" xfId="51208"/>
    <cellStyle name="Überschrift 4 2 4 14 2" xfId="51209"/>
    <cellStyle name="Überschrift 4 2 4 15" xfId="51210"/>
    <cellStyle name="Überschrift 4 2 4 15 2" xfId="51211"/>
    <cellStyle name="Überschrift 4 2 4 16" xfId="51212"/>
    <cellStyle name="Überschrift 4 2 4 16 2" xfId="51213"/>
    <cellStyle name="Überschrift 4 2 4 17" xfId="51214"/>
    <cellStyle name="Überschrift 4 2 4 17 2" xfId="51215"/>
    <cellStyle name="Überschrift 4 2 4 18" xfId="51216"/>
    <cellStyle name="Überschrift 4 2 4 18 2" xfId="51217"/>
    <cellStyle name="Überschrift 4 2 4 19" xfId="51218"/>
    <cellStyle name="Überschrift 4 2 4 19 2" xfId="51219"/>
    <cellStyle name="Überschrift 4 2 4 2" xfId="51220"/>
    <cellStyle name="Überschrift 4 2 4 2 2" xfId="51221"/>
    <cellStyle name="Überschrift 4 2 4 2 2 2" xfId="51222"/>
    <cellStyle name="Überschrift 4 2 4 2 3" xfId="51223"/>
    <cellStyle name="Überschrift 4 2 4 2 3 2" xfId="51224"/>
    <cellStyle name="Überschrift 4 2 4 2 4" xfId="51225"/>
    <cellStyle name="Überschrift 4 2 4 2 4 2" xfId="51226"/>
    <cellStyle name="Überschrift 4 2 4 2 5" xfId="51227"/>
    <cellStyle name="Überschrift 4 2 4 2 5 2" xfId="51228"/>
    <cellStyle name="Überschrift 4 2 4 2 6" xfId="51229"/>
    <cellStyle name="Überschrift 4 2 4 2 6 2" xfId="51230"/>
    <cellStyle name="Überschrift 4 2 4 2 7" xfId="51231"/>
    <cellStyle name="Überschrift 4 2 4 2 7 2" xfId="51232"/>
    <cellStyle name="Überschrift 4 2 4 2 8" xfId="51233"/>
    <cellStyle name="Überschrift 4 2 4 20" xfId="51234"/>
    <cellStyle name="Überschrift 4 2 4 20 2" xfId="51235"/>
    <cellStyle name="Überschrift 4 2 4 21" xfId="51236"/>
    <cellStyle name="Überschrift 4 2 4 21 2" xfId="51237"/>
    <cellStyle name="Überschrift 4 2 4 22" xfId="51238"/>
    <cellStyle name="Überschrift 4 2 4 22 2" xfId="51239"/>
    <cellStyle name="Überschrift 4 2 4 23" xfId="51240"/>
    <cellStyle name="Überschrift 4 2 4 23 2" xfId="51241"/>
    <cellStyle name="Überschrift 4 2 4 24" xfId="51242"/>
    <cellStyle name="Überschrift 4 2 4 24 2" xfId="51243"/>
    <cellStyle name="Überschrift 4 2 4 25" xfId="51244"/>
    <cellStyle name="Überschrift 4 2 4 25 2" xfId="51245"/>
    <cellStyle name="Überschrift 4 2 4 26" xfId="51246"/>
    <cellStyle name="Überschrift 4 2 4 26 2" xfId="51247"/>
    <cellStyle name="Überschrift 4 2 4 27" xfId="51248"/>
    <cellStyle name="Überschrift 4 2 4 27 2" xfId="51249"/>
    <cellStyle name="Überschrift 4 2 4 28" xfId="51250"/>
    <cellStyle name="Überschrift 4 2 4 28 2" xfId="51251"/>
    <cellStyle name="Überschrift 4 2 4 29" xfId="51252"/>
    <cellStyle name="Überschrift 4 2 4 29 2" xfId="51253"/>
    <cellStyle name="Überschrift 4 2 4 3" xfId="51254"/>
    <cellStyle name="Überschrift 4 2 4 3 2" xfId="51255"/>
    <cellStyle name="Überschrift 4 2 4 3 2 2" xfId="51256"/>
    <cellStyle name="Überschrift 4 2 4 3 3" xfId="51257"/>
    <cellStyle name="Überschrift 4 2 4 3 3 2" xfId="51258"/>
    <cellStyle name="Überschrift 4 2 4 3 4" xfId="51259"/>
    <cellStyle name="Überschrift 4 2 4 3 4 2" xfId="51260"/>
    <cellStyle name="Überschrift 4 2 4 3 5" xfId="51261"/>
    <cellStyle name="Überschrift 4 2 4 3 5 2" xfId="51262"/>
    <cellStyle name="Überschrift 4 2 4 3 6" xfId="51263"/>
    <cellStyle name="Überschrift 4 2 4 3 6 2" xfId="51264"/>
    <cellStyle name="Überschrift 4 2 4 3 7" xfId="51265"/>
    <cellStyle name="Überschrift 4 2 4 30" xfId="51266"/>
    <cellStyle name="Überschrift 4 2 4 30 2" xfId="51267"/>
    <cellStyle name="Überschrift 4 2 4 31" xfId="51268"/>
    <cellStyle name="Überschrift 4 2 4 31 2" xfId="51269"/>
    <cellStyle name="Überschrift 4 2 4 32" xfId="51270"/>
    <cellStyle name="Überschrift 4 2 4 32 2" xfId="51271"/>
    <cellStyle name="Überschrift 4 2 4 33" xfId="51272"/>
    <cellStyle name="Überschrift 4 2 4 33 2" xfId="51273"/>
    <cellStyle name="Überschrift 4 2 4 34" xfId="51274"/>
    <cellStyle name="Überschrift 4 2 4 35" xfId="51275"/>
    <cellStyle name="Überschrift 4 2 4 36" xfId="51276"/>
    <cellStyle name="Überschrift 4 2 4 37" xfId="51277"/>
    <cellStyle name="Überschrift 4 2 4 38" xfId="51278"/>
    <cellStyle name="Überschrift 4 2 4 4" xfId="51279"/>
    <cellStyle name="Überschrift 4 2 4 4 2" xfId="51280"/>
    <cellStyle name="Überschrift 4 2 4 4 2 2" xfId="51281"/>
    <cellStyle name="Überschrift 4 2 4 4 3" xfId="51282"/>
    <cellStyle name="Überschrift 4 2 4 4 3 2" xfId="51283"/>
    <cellStyle name="Überschrift 4 2 4 4 4" xfId="51284"/>
    <cellStyle name="Überschrift 4 2 4 4 4 2" xfId="51285"/>
    <cellStyle name="Überschrift 4 2 4 4 5" xfId="51286"/>
    <cellStyle name="Überschrift 4 2 4 4 5 2" xfId="51287"/>
    <cellStyle name="Überschrift 4 2 4 4 6" xfId="51288"/>
    <cellStyle name="Überschrift 4 2 4 4 6 2" xfId="51289"/>
    <cellStyle name="Überschrift 4 2 4 4 7" xfId="51290"/>
    <cellStyle name="Überschrift 4 2 4 5" xfId="51291"/>
    <cellStyle name="Überschrift 4 2 4 5 2" xfId="51292"/>
    <cellStyle name="Überschrift 4 2 4 6" xfId="51293"/>
    <cellStyle name="Überschrift 4 2 4 6 2" xfId="51294"/>
    <cellStyle name="Überschrift 4 2 4 7" xfId="51295"/>
    <cellStyle name="Überschrift 4 2 4 7 2" xfId="51296"/>
    <cellStyle name="Überschrift 4 2 4 8" xfId="51297"/>
    <cellStyle name="Überschrift 4 2 4 8 2" xfId="51298"/>
    <cellStyle name="Überschrift 4 2 4 9" xfId="51299"/>
    <cellStyle name="Überschrift 4 2 4 9 2" xfId="51300"/>
    <cellStyle name="Überschrift 4 2 40" xfId="51301"/>
    <cellStyle name="Überschrift 4 2 41" xfId="51302"/>
    <cellStyle name="Überschrift 4 2 42" xfId="51303"/>
    <cellStyle name="Überschrift 4 2 43" xfId="51304"/>
    <cellStyle name="Überschrift 4 2 44" xfId="50731"/>
    <cellStyle name="Überschrift 4 2 5" xfId="51305"/>
    <cellStyle name="Überschrift 4 2 5 10" xfId="51306"/>
    <cellStyle name="Überschrift 4 2 5 10 2" xfId="51307"/>
    <cellStyle name="Überschrift 4 2 5 11" xfId="51308"/>
    <cellStyle name="Überschrift 4 2 5 11 2" xfId="51309"/>
    <cellStyle name="Überschrift 4 2 5 12" xfId="51310"/>
    <cellStyle name="Überschrift 4 2 5 12 2" xfId="51311"/>
    <cellStyle name="Überschrift 4 2 5 13" xfId="51312"/>
    <cellStyle name="Überschrift 4 2 5 13 2" xfId="51313"/>
    <cellStyle name="Überschrift 4 2 5 14" xfId="51314"/>
    <cellStyle name="Überschrift 4 2 5 14 2" xfId="51315"/>
    <cellStyle name="Überschrift 4 2 5 15" xfId="51316"/>
    <cellStyle name="Überschrift 4 2 5 15 2" xfId="51317"/>
    <cellStyle name="Überschrift 4 2 5 16" xfId="51318"/>
    <cellStyle name="Überschrift 4 2 5 16 2" xfId="51319"/>
    <cellStyle name="Überschrift 4 2 5 17" xfId="51320"/>
    <cellStyle name="Überschrift 4 2 5 17 2" xfId="51321"/>
    <cellStyle name="Überschrift 4 2 5 18" xfId="51322"/>
    <cellStyle name="Überschrift 4 2 5 18 2" xfId="51323"/>
    <cellStyle name="Überschrift 4 2 5 19" xfId="51324"/>
    <cellStyle name="Überschrift 4 2 5 19 2" xfId="51325"/>
    <cellStyle name="Überschrift 4 2 5 2" xfId="51326"/>
    <cellStyle name="Überschrift 4 2 5 2 2" xfId="51327"/>
    <cellStyle name="Überschrift 4 2 5 2 2 2" xfId="51328"/>
    <cellStyle name="Überschrift 4 2 5 2 3" xfId="51329"/>
    <cellStyle name="Überschrift 4 2 5 2 3 2" xfId="51330"/>
    <cellStyle name="Überschrift 4 2 5 2 4" xfId="51331"/>
    <cellStyle name="Überschrift 4 2 5 2 4 2" xfId="51332"/>
    <cellStyle name="Überschrift 4 2 5 2 5" xfId="51333"/>
    <cellStyle name="Überschrift 4 2 5 2 5 2" xfId="51334"/>
    <cellStyle name="Überschrift 4 2 5 2 6" xfId="51335"/>
    <cellStyle name="Überschrift 4 2 5 2 6 2" xfId="51336"/>
    <cellStyle name="Überschrift 4 2 5 2 7" xfId="51337"/>
    <cellStyle name="Überschrift 4 2 5 2 7 2" xfId="51338"/>
    <cellStyle name="Überschrift 4 2 5 2 8" xfId="51339"/>
    <cellStyle name="Überschrift 4 2 5 20" xfId="51340"/>
    <cellStyle name="Überschrift 4 2 5 20 2" xfId="51341"/>
    <cellStyle name="Überschrift 4 2 5 21" xfId="51342"/>
    <cellStyle name="Überschrift 4 2 5 21 2" xfId="51343"/>
    <cellStyle name="Überschrift 4 2 5 22" xfId="51344"/>
    <cellStyle name="Überschrift 4 2 5 22 2" xfId="51345"/>
    <cellStyle name="Überschrift 4 2 5 23" xfId="51346"/>
    <cellStyle name="Überschrift 4 2 5 23 2" xfId="51347"/>
    <cellStyle name="Überschrift 4 2 5 24" xfId="51348"/>
    <cellStyle name="Überschrift 4 2 5 24 2" xfId="51349"/>
    <cellStyle name="Überschrift 4 2 5 25" xfId="51350"/>
    <cellStyle name="Überschrift 4 2 5 25 2" xfId="51351"/>
    <cellStyle name="Überschrift 4 2 5 26" xfId="51352"/>
    <cellStyle name="Überschrift 4 2 5 26 2" xfId="51353"/>
    <cellStyle name="Überschrift 4 2 5 27" xfId="51354"/>
    <cellStyle name="Überschrift 4 2 5 27 2" xfId="51355"/>
    <cellStyle name="Überschrift 4 2 5 28" xfId="51356"/>
    <cellStyle name="Überschrift 4 2 5 28 2" xfId="51357"/>
    <cellStyle name="Überschrift 4 2 5 29" xfId="51358"/>
    <cellStyle name="Überschrift 4 2 5 29 2" xfId="51359"/>
    <cellStyle name="Überschrift 4 2 5 3" xfId="51360"/>
    <cellStyle name="Überschrift 4 2 5 3 2" xfId="51361"/>
    <cellStyle name="Überschrift 4 2 5 3 2 2" xfId="51362"/>
    <cellStyle name="Überschrift 4 2 5 3 3" xfId="51363"/>
    <cellStyle name="Überschrift 4 2 5 3 3 2" xfId="51364"/>
    <cellStyle name="Überschrift 4 2 5 3 4" xfId="51365"/>
    <cellStyle name="Überschrift 4 2 5 3 4 2" xfId="51366"/>
    <cellStyle name="Überschrift 4 2 5 3 5" xfId="51367"/>
    <cellStyle name="Überschrift 4 2 5 3 5 2" xfId="51368"/>
    <cellStyle name="Überschrift 4 2 5 3 6" xfId="51369"/>
    <cellStyle name="Überschrift 4 2 5 3 6 2" xfId="51370"/>
    <cellStyle name="Überschrift 4 2 5 3 7" xfId="51371"/>
    <cellStyle name="Überschrift 4 2 5 30" xfId="51372"/>
    <cellStyle name="Überschrift 4 2 5 30 2" xfId="51373"/>
    <cellStyle name="Überschrift 4 2 5 31" xfId="51374"/>
    <cellStyle name="Überschrift 4 2 5 31 2" xfId="51375"/>
    <cellStyle name="Überschrift 4 2 5 32" xfId="51376"/>
    <cellStyle name="Überschrift 4 2 5 32 2" xfId="51377"/>
    <cellStyle name="Überschrift 4 2 5 33" xfId="51378"/>
    <cellStyle name="Überschrift 4 2 5 33 2" xfId="51379"/>
    <cellStyle name="Überschrift 4 2 5 34" xfId="51380"/>
    <cellStyle name="Überschrift 4 2 5 35" xfId="51381"/>
    <cellStyle name="Überschrift 4 2 5 36" xfId="51382"/>
    <cellStyle name="Überschrift 4 2 5 37" xfId="51383"/>
    <cellStyle name="Überschrift 4 2 5 38" xfId="51384"/>
    <cellStyle name="Überschrift 4 2 5 4" xfId="51385"/>
    <cellStyle name="Überschrift 4 2 5 4 2" xfId="51386"/>
    <cellStyle name="Überschrift 4 2 5 4 2 2" xfId="51387"/>
    <cellStyle name="Überschrift 4 2 5 4 3" xfId="51388"/>
    <cellStyle name="Überschrift 4 2 5 4 3 2" xfId="51389"/>
    <cellStyle name="Überschrift 4 2 5 4 4" xfId="51390"/>
    <cellStyle name="Überschrift 4 2 5 4 4 2" xfId="51391"/>
    <cellStyle name="Überschrift 4 2 5 4 5" xfId="51392"/>
    <cellStyle name="Überschrift 4 2 5 4 5 2" xfId="51393"/>
    <cellStyle name="Überschrift 4 2 5 4 6" xfId="51394"/>
    <cellStyle name="Überschrift 4 2 5 4 6 2" xfId="51395"/>
    <cellStyle name="Überschrift 4 2 5 4 7" xfId="51396"/>
    <cellStyle name="Überschrift 4 2 5 5" xfId="51397"/>
    <cellStyle name="Überschrift 4 2 5 5 2" xfId="51398"/>
    <cellStyle name="Überschrift 4 2 5 6" xfId="51399"/>
    <cellStyle name="Überschrift 4 2 5 6 2" xfId="51400"/>
    <cellStyle name="Überschrift 4 2 5 7" xfId="51401"/>
    <cellStyle name="Überschrift 4 2 5 7 2" xfId="51402"/>
    <cellStyle name="Überschrift 4 2 5 8" xfId="51403"/>
    <cellStyle name="Überschrift 4 2 5 8 2" xfId="51404"/>
    <cellStyle name="Überschrift 4 2 5 9" xfId="51405"/>
    <cellStyle name="Überschrift 4 2 5 9 2" xfId="51406"/>
    <cellStyle name="Überschrift 4 2 6" xfId="51407"/>
    <cellStyle name="Überschrift 4 2 6 10" xfId="51408"/>
    <cellStyle name="Überschrift 4 2 6 10 2" xfId="51409"/>
    <cellStyle name="Überschrift 4 2 6 11" xfId="51410"/>
    <cellStyle name="Überschrift 4 2 6 11 2" xfId="51411"/>
    <cellStyle name="Überschrift 4 2 6 12" xfId="51412"/>
    <cellStyle name="Überschrift 4 2 6 12 2" xfId="51413"/>
    <cellStyle name="Überschrift 4 2 6 13" xfId="51414"/>
    <cellStyle name="Überschrift 4 2 6 13 2" xfId="51415"/>
    <cellStyle name="Überschrift 4 2 6 14" xfId="51416"/>
    <cellStyle name="Überschrift 4 2 6 14 2" xfId="51417"/>
    <cellStyle name="Überschrift 4 2 6 15" xfId="51418"/>
    <cellStyle name="Überschrift 4 2 6 15 2" xfId="51419"/>
    <cellStyle name="Überschrift 4 2 6 16" xfId="51420"/>
    <cellStyle name="Überschrift 4 2 6 16 2" xfId="51421"/>
    <cellStyle name="Überschrift 4 2 6 17" xfId="51422"/>
    <cellStyle name="Überschrift 4 2 6 17 2" xfId="51423"/>
    <cellStyle name="Überschrift 4 2 6 18" xfId="51424"/>
    <cellStyle name="Überschrift 4 2 6 18 2" xfId="51425"/>
    <cellStyle name="Überschrift 4 2 6 19" xfId="51426"/>
    <cellStyle name="Überschrift 4 2 6 19 2" xfId="51427"/>
    <cellStyle name="Überschrift 4 2 6 2" xfId="51428"/>
    <cellStyle name="Überschrift 4 2 6 2 2" xfId="51429"/>
    <cellStyle name="Überschrift 4 2 6 2 2 2" xfId="51430"/>
    <cellStyle name="Überschrift 4 2 6 2 3" xfId="51431"/>
    <cellStyle name="Überschrift 4 2 6 2 3 2" xfId="51432"/>
    <cellStyle name="Überschrift 4 2 6 2 4" xfId="51433"/>
    <cellStyle name="Überschrift 4 2 6 2 4 2" xfId="51434"/>
    <cellStyle name="Überschrift 4 2 6 2 5" xfId="51435"/>
    <cellStyle name="Überschrift 4 2 6 2 5 2" xfId="51436"/>
    <cellStyle name="Überschrift 4 2 6 2 6" xfId="51437"/>
    <cellStyle name="Überschrift 4 2 6 2 6 2" xfId="51438"/>
    <cellStyle name="Überschrift 4 2 6 2 7" xfId="51439"/>
    <cellStyle name="Überschrift 4 2 6 20" xfId="51440"/>
    <cellStyle name="Überschrift 4 2 6 20 2" xfId="51441"/>
    <cellStyle name="Überschrift 4 2 6 21" xfId="51442"/>
    <cellStyle name="Überschrift 4 2 6 21 2" xfId="51443"/>
    <cellStyle name="Überschrift 4 2 6 22" xfId="51444"/>
    <cellStyle name="Überschrift 4 2 6 22 2" xfId="51445"/>
    <cellStyle name="Überschrift 4 2 6 23" xfId="51446"/>
    <cellStyle name="Überschrift 4 2 6 23 2" xfId="51447"/>
    <cellStyle name="Überschrift 4 2 6 24" xfId="51448"/>
    <cellStyle name="Überschrift 4 2 6 24 2" xfId="51449"/>
    <cellStyle name="Überschrift 4 2 6 25" xfId="51450"/>
    <cellStyle name="Überschrift 4 2 6 25 2" xfId="51451"/>
    <cellStyle name="Überschrift 4 2 6 26" xfId="51452"/>
    <cellStyle name="Überschrift 4 2 6 26 2" xfId="51453"/>
    <cellStyle name="Überschrift 4 2 6 27" xfId="51454"/>
    <cellStyle name="Überschrift 4 2 6 27 2" xfId="51455"/>
    <cellStyle name="Überschrift 4 2 6 28" xfId="51456"/>
    <cellStyle name="Überschrift 4 2 6 28 2" xfId="51457"/>
    <cellStyle name="Überschrift 4 2 6 29" xfId="51458"/>
    <cellStyle name="Überschrift 4 2 6 29 2" xfId="51459"/>
    <cellStyle name="Überschrift 4 2 6 3" xfId="51460"/>
    <cellStyle name="Überschrift 4 2 6 3 2" xfId="51461"/>
    <cellStyle name="Überschrift 4 2 6 3 2 2" xfId="51462"/>
    <cellStyle name="Überschrift 4 2 6 3 3" xfId="51463"/>
    <cellStyle name="Überschrift 4 2 6 3 3 2" xfId="51464"/>
    <cellStyle name="Überschrift 4 2 6 3 4" xfId="51465"/>
    <cellStyle name="Überschrift 4 2 6 3 4 2" xfId="51466"/>
    <cellStyle name="Überschrift 4 2 6 3 5" xfId="51467"/>
    <cellStyle name="Überschrift 4 2 6 3 5 2" xfId="51468"/>
    <cellStyle name="Überschrift 4 2 6 3 6" xfId="51469"/>
    <cellStyle name="Überschrift 4 2 6 3 6 2" xfId="51470"/>
    <cellStyle name="Überschrift 4 2 6 3 7" xfId="51471"/>
    <cellStyle name="Überschrift 4 2 6 30" xfId="51472"/>
    <cellStyle name="Überschrift 4 2 6 30 2" xfId="51473"/>
    <cellStyle name="Überschrift 4 2 6 31" xfId="51474"/>
    <cellStyle name="Überschrift 4 2 6 31 2" xfId="51475"/>
    <cellStyle name="Überschrift 4 2 6 32" xfId="51476"/>
    <cellStyle name="Überschrift 4 2 6 32 2" xfId="51477"/>
    <cellStyle name="Überschrift 4 2 6 33" xfId="51478"/>
    <cellStyle name="Überschrift 4 2 6 34" xfId="51479"/>
    <cellStyle name="Überschrift 4 2 6 35" xfId="51480"/>
    <cellStyle name="Überschrift 4 2 6 36" xfId="51481"/>
    <cellStyle name="Überschrift 4 2 6 37" xfId="51482"/>
    <cellStyle name="Überschrift 4 2 6 4" xfId="51483"/>
    <cellStyle name="Überschrift 4 2 6 4 2" xfId="51484"/>
    <cellStyle name="Überschrift 4 2 6 5" xfId="51485"/>
    <cellStyle name="Überschrift 4 2 6 5 2" xfId="51486"/>
    <cellStyle name="Überschrift 4 2 6 6" xfId="51487"/>
    <cellStyle name="Überschrift 4 2 6 6 2" xfId="51488"/>
    <cellStyle name="Überschrift 4 2 6 7" xfId="51489"/>
    <cellStyle name="Überschrift 4 2 6 7 2" xfId="51490"/>
    <cellStyle name="Überschrift 4 2 6 8" xfId="51491"/>
    <cellStyle name="Überschrift 4 2 6 8 2" xfId="51492"/>
    <cellStyle name="Überschrift 4 2 6 9" xfId="51493"/>
    <cellStyle name="Überschrift 4 2 6 9 2" xfId="51494"/>
    <cellStyle name="Überschrift 4 2 7" xfId="51495"/>
    <cellStyle name="Überschrift 4 2 7 10" xfId="51496"/>
    <cellStyle name="Überschrift 4 2 7 10 2" xfId="51497"/>
    <cellStyle name="Überschrift 4 2 7 11" xfId="51498"/>
    <cellStyle name="Überschrift 4 2 7 11 2" xfId="51499"/>
    <cellStyle name="Überschrift 4 2 7 12" xfId="51500"/>
    <cellStyle name="Überschrift 4 2 7 12 2" xfId="51501"/>
    <cellStyle name="Überschrift 4 2 7 13" xfId="51502"/>
    <cellStyle name="Überschrift 4 2 7 13 2" xfId="51503"/>
    <cellStyle name="Überschrift 4 2 7 14" xfId="51504"/>
    <cellStyle name="Überschrift 4 2 7 14 2" xfId="51505"/>
    <cellStyle name="Überschrift 4 2 7 15" xfId="51506"/>
    <cellStyle name="Überschrift 4 2 7 15 2" xfId="51507"/>
    <cellStyle name="Überschrift 4 2 7 16" xfId="51508"/>
    <cellStyle name="Überschrift 4 2 7 16 2" xfId="51509"/>
    <cellStyle name="Überschrift 4 2 7 17" xfId="51510"/>
    <cellStyle name="Überschrift 4 2 7 17 2" xfId="51511"/>
    <cellStyle name="Überschrift 4 2 7 18" xfId="51512"/>
    <cellStyle name="Überschrift 4 2 7 18 2" xfId="51513"/>
    <cellStyle name="Überschrift 4 2 7 19" xfId="51514"/>
    <cellStyle name="Überschrift 4 2 7 19 2" xfId="51515"/>
    <cellStyle name="Überschrift 4 2 7 2" xfId="51516"/>
    <cellStyle name="Überschrift 4 2 7 2 2" xfId="51517"/>
    <cellStyle name="Überschrift 4 2 7 2 2 2" xfId="51518"/>
    <cellStyle name="Überschrift 4 2 7 2 3" xfId="51519"/>
    <cellStyle name="Überschrift 4 2 7 2 3 2" xfId="51520"/>
    <cellStyle name="Überschrift 4 2 7 2 4" xfId="51521"/>
    <cellStyle name="Überschrift 4 2 7 2 4 2" xfId="51522"/>
    <cellStyle name="Überschrift 4 2 7 2 5" xfId="51523"/>
    <cellStyle name="Überschrift 4 2 7 2 5 2" xfId="51524"/>
    <cellStyle name="Überschrift 4 2 7 2 6" xfId="51525"/>
    <cellStyle name="Überschrift 4 2 7 2 6 2" xfId="51526"/>
    <cellStyle name="Überschrift 4 2 7 2 7" xfId="51527"/>
    <cellStyle name="Überschrift 4 2 7 20" xfId="51528"/>
    <cellStyle name="Überschrift 4 2 7 20 2" xfId="51529"/>
    <cellStyle name="Überschrift 4 2 7 21" xfId="51530"/>
    <cellStyle name="Überschrift 4 2 7 21 2" xfId="51531"/>
    <cellStyle name="Überschrift 4 2 7 22" xfId="51532"/>
    <cellStyle name="Überschrift 4 2 7 22 2" xfId="51533"/>
    <cellStyle name="Überschrift 4 2 7 23" xfId="51534"/>
    <cellStyle name="Überschrift 4 2 7 23 2" xfId="51535"/>
    <cellStyle name="Überschrift 4 2 7 24" xfId="51536"/>
    <cellStyle name="Überschrift 4 2 7 24 2" xfId="51537"/>
    <cellStyle name="Überschrift 4 2 7 25" xfId="51538"/>
    <cellStyle name="Überschrift 4 2 7 25 2" xfId="51539"/>
    <cellStyle name="Überschrift 4 2 7 26" xfId="51540"/>
    <cellStyle name="Überschrift 4 2 7 26 2" xfId="51541"/>
    <cellStyle name="Überschrift 4 2 7 27" xfId="51542"/>
    <cellStyle name="Überschrift 4 2 7 27 2" xfId="51543"/>
    <cellStyle name="Überschrift 4 2 7 28" xfId="51544"/>
    <cellStyle name="Überschrift 4 2 7 28 2" xfId="51545"/>
    <cellStyle name="Überschrift 4 2 7 29" xfId="51546"/>
    <cellStyle name="Überschrift 4 2 7 29 2" xfId="51547"/>
    <cellStyle name="Überschrift 4 2 7 3" xfId="51548"/>
    <cellStyle name="Überschrift 4 2 7 3 2" xfId="51549"/>
    <cellStyle name="Überschrift 4 2 7 3 2 2" xfId="51550"/>
    <cellStyle name="Überschrift 4 2 7 3 3" xfId="51551"/>
    <cellStyle name="Überschrift 4 2 7 3 3 2" xfId="51552"/>
    <cellStyle name="Überschrift 4 2 7 3 4" xfId="51553"/>
    <cellStyle name="Überschrift 4 2 7 3 4 2" xfId="51554"/>
    <cellStyle name="Überschrift 4 2 7 3 5" xfId="51555"/>
    <cellStyle name="Überschrift 4 2 7 3 5 2" xfId="51556"/>
    <cellStyle name="Überschrift 4 2 7 3 6" xfId="51557"/>
    <cellStyle name="Überschrift 4 2 7 3 6 2" xfId="51558"/>
    <cellStyle name="Überschrift 4 2 7 3 7" xfId="51559"/>
    <cellStyle name="Überschrift 4 2 7 30" xfId="51560"/>
    <cellStyle name="Überschrift 4 2 7 30 2" xfId="51561"/>
    <cellStyle name="Überschrift 4 2 7 31" xfId="51562"/>
    <cellStyle name="Überschrift 4 2 7 31 2" xfId="51563"/>
    <cellStyle name="Überschrift 4 2 7 32" xfId="51564"/>
    <cellStyle name="Überschrift 4 2 7 32 2" xfId="51565"/>
    <cellStyle name="Überschrift 4 2 7 33" xfId="51566"/>
    <cellStyle name="Überschrift 4 2 7 34" xfId="51567"/>
    <cellStyle name="Überschrift 4 2 7 35" xfId="51568"/>
    <cellStyle name="Überschrift 4 2 7 36" xfId="51569"/>
    <cellStyle name="Überschrift 4 2 7 37" xfId="51570"/>
    <cellStyle name="Überschrift 4 2 7 4" xfId="51571"/>
    <cellStyle name="Überschrift 4 2 7 4 2" xfId="51572"/>
    <cellStyle name="Überschrift 4 2 7 5" xfId="51573"/>
    <cellStyle name="Überschrift 4 2 7 5 2" xfId="51574"/>
    <cellStyle name="Überschrift 4 2 7 6" xfId="51575"/>
    <cellStyle name="Überschrift 4 2 7 6 2" xfId="51576"/>
    <cellStyle name="Überschrift 4 2 7 7" xfId="51577"/>
    <cellStyle name="Überschrift 4 2 7 7 2" xfId="51578"/>
    <cellStyle name="Überschrift 4 2 7 8" xfId="51579"/>
    <cellStyle name="Überschrift 4 2 7 8 2" xfId="51580"/>
    <cellStyle name="Überschrift 4 2 7 9" xfId="51581"/>
    <cellStyle name="Überschrift 4 2 7 9 2" xfId="51582"/>
    <cellStyle name="Überschrift 4 2 8" xfId="51583"/>
    <cellStyle name="Überschrift 4 2 8 10" xfId="51584"/>
    <cellStyle name="Überschrift 4 2 8 10 2" xfId="51585"/>
    <cellStyle name="Überschrift 4 2 8 11" xfId="51586"/>
    <cellStyle name="Überschrift 4 2 8 11 2" xfId="51587"/>
    <cellStyle name="Überschrift 4 2 8 12" xfId="51588"/>
    <cellStyle name="Überschrift 4 2 8 12 2" xfId="51589"/>
    <cellStyle name="Überschrift 4 2 8 13" xfId="51590"/>
    <cellStyle name="Überschrift 4 2 8 13 2" xfId="51591"/>
    <cellStyle name="Überschrift 4 2 8 14" xfId="51592"/>
    <cellStyle name="Überschrift 4 2 8 14 2" xfId="51593"/>
    <cellStyle name="Überschrift 4 2 8 15" xfId="51594"/>
    <cellStyle name="Überschrift 4 2 8 15 2" xfId="51595"/>
    <cellStyle name="Überschrift 4 2 8 16" xfId="51596"/>
    <cellStyle name="Überschrift 4 2 8 16 2" xfId="51597"/>
    <cellStyle name="Überschrift 4 2 8 17" xfId="51598"/>
    <cellStyle name="Überschrift 4 2 8 17 2" xfId="51599"/>
    <cellStyle name="Überschrift 4 2 8 18" xfId="51600"/>
    <cellStyle name="Überschrift 4 2 8 18 2" xfId="51601"/>
    <cellStyle name="Überschrift 4 2 8 19" xfId="51602"/>
    <cellStyle name="Überschrift 4 2 8 19 2" xfId="51603"/>
    <cellStyle name="Überschrift 4 2 8 2" xfId="51604"/>
    <cellStyle name="Überschrift 4 2 8 2 2" xfId="51605"/>
    <cellStyle name="Überschrift 4 2 8 2 2 2" xfId="51606"/>
    <cellStyle name="Überschrift 4 2 8 2 3" xfId="51607"/>
    <cellStyle name="Überschrift 4 2 8 2 3 2" xfId="51608"/>
    <cellStyle name="Überschrift 4 2 8 2 4" xfId="51609"/>
    <cellStyle name="Überschrift 4 2 8 2 4 2" xfId="51610"/>
    <cellStyle name="Überschrift 4 2 8 2 5" xfId="51611"/>
    <cellStyle name="Überschrift 4 2 8 2 5 2" xfId="51612"/>
    <cellStyle name="Überschrift 4 2 8 2 6" xfId="51613"/>
    <cellStyle name="Überschrift 4 2 8 2 6 2" xfId="51614"/>
    <cellStyle name="Überschrift 4 2 8 2 7" xfId="51615"/>
    <cellStyle name="Überschrift 4 2 8 20" xfId="51616"/>
    <cellStyle name="Überschrift 4 2 8 20 2" xfId="51617"/>
    <cellStyle name="Überschrift 4 2 8 21" xfId="51618"/>
    <cellStyle name="Überschrift 4 2 8 21 2" xfId="51619"/>
    <cellStyle name="Überschrift 4 2 8 22" xfId="51620"/>
    <cellStyle name="Überschrift 4 2 8 22 2" xfId="51621"/>
    <cellStyle name="Überschrift 4 2 8 23" xfId="51622"/>
    <cellStyle name="Überschrift 4 2 8 23 2" xfId="51623"/>
    <cellStyle name="Überschrift 4 2 8 24" xfId="51624"/>
    <cellStyle name="Überschrift 4 2 8 24 2" xfId="51625"/>
    <cellStyle name="Überschrift 4 2 8 25" xfId="51626"/>
    <cellStyle name="Überschrift 4 2 8 25 2" xfId="51627"/>
    <cellStyle name="Überschrift 4 2 8 26" xfId="51628"/>
    <cellStyle name="Überschrift 4 2 8 26 2" xfId="51629"/>
    <cellStyle name="Überschrift 4 2 8 27" xfId="51630"/>
    <cellStyle name="Überschrift 4 2 8 27 2" xfId="51631"/>
    <cellStyle name="Überschrift 4 2 8 28" xfId="51632"/>
    <cellStyle name="Überschrift 4 2 8 28 2" xfId="51633"/>
    <cellStyle name="Überschrift 4 2 8 29" xfId="51634"/>
    <cellStyle name="Überschrift 4 2 8 29 2" xfId="51635"/>
    <cellStyle name="Überschrift 4 2 8 3" xfId="51636"/>
    <cellStyle name="Überschrift 4 2 8 3 2" xfId="51637"/>
    <cellStyle name="Überschrift 4 2 8 3 2 2" xfId="51638"/>
    <cellStyle name="Überschrift 4 2 8 3 3" xfId="51639"/>
    <cellStyle name="Überschrift 4 2 8 3 3 2" xfId="51640"/>
    <cellStyle name="Überschrift 4 2 8 3 4" xfId="51641"/>
    <cellStyle name="Überschrift 4 2 8 3 4 2" xfId="51642"/>
    <cellStyle name="Überschrift 4 2 8 3 5" xfId="51643"/>
    <cellStyle name="Überschrift 4 2 8 3 5 2" xfId="51644"/>
    <cellStyle name="Überschrift 4 2 8 3 6" xfId="51645"/>
    <cellStyle name="Überschrift 4 2 8 3 6 2" xfId="51646"/>
    <cellStyle name="Überschrift 4 2 8 3 7" xfId="51647"/>
    <cellStyle name="Überschrift 4 2 8 30" xfId="51648"/>
    <cellStyle name="Überschrift 4 2 8 30 2" xfId="51649"/>
    <cellStyle name="Überschrift 4 2 8 31" xfId="51650"/>
    <cellStyle name="Überschrift 4 2 8 31 2" xfId="51651"/>
    <cellStyle name="Überschrift 4 2 8 32" xfId="51652"/>
    <cellStyle name="Überschrift 4 2 8 32 2" xfId="51653"/>
    <cellStyle name="Überschrift 4 2 8 33" xfId="51654"/>
    <cellStyle name="Überschrift 4 2 8 34" xfId="51655"/>
    <cellStyle name="Überschrift 4 2 8 35" xfId="51656"/>
    <cellStyle name="Überschrift 4 2 8 36" xfId="51657"/>
    <cellStyle name="Überschrift 4 2 8 37" xfId="51658"/>
    <cellStyle name="Überschrift 4 2 8 4" xfId="51659"/>
    <cellStyle name="Überschrift 4 2 8 4 2" xfId="51660"/>
    <cellStyle name="Überschrift 4 2 8 5" xfId="51661"/>
    <cellStyle name="Überschrift 4 2 8 5 2" xfId="51662"/>
    <cellStyle name="Überschrift 4 2 8 6" xfId="51663"/>
    <cellStyle name="Überschrift 4 2 8 6 2" xfId="51664"/>
    <cellStyle name="Überschrift 4 2 8 7" xfId="51665"/>
    <cellStyle name="Überschrift 4 2 8 7 2" xfId="51666"/>
    <cellStyle name="Überschrift 4 2 8 8" xfId="51667"/>
    <cellStyle name="Überschrift 4 2 8 8 2" xfId="51668"/>
    <cellStyle name="Überschrift 4 2 8 9" xfId="51669"/>
    <cellStyle name="Überschrift 4 2 8 9 2" xfId="51670"/>
    <cellStyle name="Überschrift 4 2 9" xfId="51671"/>
    <cellStyle name="Überschrift 4 2 9 10" xfId="51672"/>
    <cellStyle name="Überschrift 4 2 9 10 2" xfId="51673"/>
    <cellStyle name="Überschrift 4 2 9 11" xfId="51674"/>
    <cellStyle name="Überschrift 4 2 9 11 2" xfId="51675"/>
    <cellStyle name="Überschrift 4 2 9 12" xfId="51676"/>
    <cellStyle name="Überschrift 4 2 9 12 2" xfId="51677"/>
    <cellStyle name="Überschrift 4 2 9 13" xfId="51678"/>
    <cellStyle name="Überschrift 4 2 9 13 2" xfId="51679"/>
    <cellStyle name="Überschrift 4 2 9 14" xfId="51680"/>
    <cellStyle name="Überschrift 4 2 9 14 2" xfId="51681"/>
    <cellStyle name="Überschrift 4 2 9 15" xfId="51682"/>
    <cellStyle name="Überschrift 4 2 9 15 2" xfId="51683"/>
    <cellStyle name="Überschrift 4 2 9 16" xfId="51684"/>
    <cellStyle name="Überschrift 4 2 9 16 2" xfId="51685"/>
    <cellStyle name="Überschrift 4 2 9 17" xfId="51686"/>
    <cellStyle name="Überschrift 4 2 9 17 2" xfId="51687"/>
    <cellStyle name="Überschrift 4 2 9 18" xfId="51688"/>
    <cellStyle name="Überschrift 4 2 9 18 2" xfId="51689"/>
    <cellStyle name="Überschrift 4 2 9 19" xfId="51690"/>
    <cellStyle name="Überschrift 4 2 9 19 2" xfId="51691"/>
    <cellStyle name="Überschrift 4 2 9 2" xfId="51692"/>
    <cellStyle name="Überschrift 4 2 9 2 2" xfId="51693"/>
    <cellStyle name="Überschrift 4 2 9 2 2 2" xfId="51694"/>
    <cellStyle name="Überschrift 4 2 9 2 3" xfId="51695"/>
    <cellStyle name="Überschrift 4 2 9 2 3 2" xfId="51696"/>
    <cellStyle name="Überschrift 4 2 9 2 4" xfId="51697"/>
    <cellStyle name="Überschrift 4 2 9 2 4 2" xfId="51698"/>
    <cellStyle name="Überschrift 4 2 9 2 5" xfId="51699"/>
    <cellStyle name="Überschrift 4 2 9 2 5 2" xfId="51700"/>
    <cellStyle name="Überschrift 4 2 9 2 6" xfId="51701"/>
    <cellStyle name="Überschrift 4 2 9 2 6 2" xfId="51702"/>
    <cellStyle name="Überschrift 4 2 9 2 7" xfId="51703"/>
    <cellStyle name="Überschrift 4 2 9 20" xfId="51704"/>
    <cellStyle name="Überschrift 4 2 9 20 2" xfId="51705"/>
    <cellStyle name="Überschrift 4 2 9 21" xfId="51706"/>
    <cellStyle name="Überschrift 4 2 9 21 2" xfId="51707"/>
    <cellStyle name="Überschrift 4 2 9 22" xfId="51708"/>
    <cellStyle name="Überschrift 4 2 9 22 2" xfId="51709"/>
    <cellStyle name="Überschrift 4 2 9 23" xfId="51710"/>
    <cellStyle name="Überschrift 4 2 9 23 2" xfId="51711"/>
    <cellStyle name="Überschrift 4 2 9 24" xfId="51712"/>
    <cellStyle name="Überschrift 4 2 9 24 2" xfId="51713"/>
    <cellStyle name="Überschrift 4 2 9 25" xfId="51714"/>
    <cellStyle name="Überschrift 4 2 9 25 2" xfId="51715"/>
    <cellStyle name="Überschrift 4 2 9 26" xfId="51716"/>
    <cellStyle name="Überschrift 4 2 9 26 2" xfId="51717"/>
    <cellStyle name="Überschrift 4 2 9 27" xfId="51718"/>
    <cellStyle name="Überschrift 4 2 9 27 2" xfId="51719"/>
    <cellStyle name="Überschrift 4 2 9 28" xfId="51720"/>
    <cellStyle name="Überschrift 4 2 9 28 2" xfId="51721"/>
    <cellStyle name="Überschrift 4 2 9 29" xfId="51722"/>
    <cellStyle name="Überschrift 4 2 9 29 2" xfId="51723"/>
    <cellStyle name="Überschrift 4 2 9 3" xfId="51724"/>
    <cellStyle name="Überschrift 4 2 9 3 2" xfId="51725"/>
    <cellStyle name="Überschrift 4 2 9 3 2 2" xfId="51726"/>
    <cellStyle name="Überschrift 4 2 9 3 3" xfId="51727"/>
    <cellStyle name="Überschrift 4 2 9 3 3 2" xfId="51728"/>
    <cellStyle name="Überschrift 4 2 9 3 4" xfId="51729"/>
    <cellStyle name="Überschrift 4 2 9 3 4 2" xfId="51730"/>
    <cellStyle name="Überschrift 4 2 9 3 5" xfId="51731"/>
    <cellStyle name="Überschrift 4 2 9 3 5 2" xfId="51732"/>
    <cellStyle name="Überschrift 4 2 9 3 6" xfId="51733"/>
    <cellStyle name="Überschrift 4 2 9 3 6 2" xfId="51734"/>
    <cellStyle name="Überschrift 4 2 9 3 7" xfId="51735"/>
    <cellStyle name="Überschrift 4 2 9 30" xfId="51736"/>
    <cellStyle name="Überschrift 4 2 9 30 2" xfId="51737"/>
    <cellStyle name="Überschrift 4 2 9 31" xfId="51738"/>
    <cellStyle name="Überschrift 4 2 9 31 2" xfId="51739"/>
    <cellStyle name="Überschrift 4 2 9 32" xfId="51740"/>
    <cellStyle name="Überschrift 4 2 9 32 2" xfId="51741"/>
    <cellStyle name="Überschrift 4 2 9 33" xfId="51742"/>
    <cellStyle name="Überschrift 4 2 9 34" xfId="51743"/>
    <cellStyle name="Überschrift 4 2 9 35" xfId="51744"/>
    <cellStyle name="Überschrift 4 2 9 36" xfId="51745"/>
    <cellStyle name="Überschrift 4 2 9 37" xfId="51746"/>
    <cellStyle name="Überschrift 4 2 9 4" xfId="51747"/>
    <cellStyle name="Überschrift 4 2 9 4 2" xfId="51748"/>
    <cellStyle name="Überschrift 4 2 9 5" xfId="51749"/>
    <cellStyle name="Überschrift 4 2 9 5 2" xfId="51750"/>
    <cellStyle name="Überschrift 4 2 9 6" xfId="51751"/>
    <cellStyle name="Überschrift 4 2 9 6 2" xfId="51752"/>
    <cellStyle name="Überschrift 4 2 9 7" xfId="51753"/>
    <cellStyle name="Überschrift 4 2 9 7 2" xfId="51754"/>
    <cellStyle name="Überschrift 4 2 9 8" xfId="51755"/>
    <cellStyle name="Überschrift 4 2 9 8 2" xfId="51756"/>
    <cellStyle name="Überschrift 4 2 9 9" xfId="51757"/>
    <cellStyle name="Überschrift 4 2 9 9 2" xfId="51758"/>
    <cellStyle name="Überschrift 4 3" xfId="2670"/>
    <cellStyle name="Überschrift 4 3 10" xfId="51760"/>
    <cellStyle name="Überschrift 4 3 10 10" xfId="51761"/>
    <cellStyle name="Überschrift 4 3 10 10 2" xfId="51762"/>
    <cellStyle name="Überschrift 4 3 10 11" xfId="51763"/>
    <cellStyle name="Überschrift 4 3 10 11 2" xfId="51764"/>
    <cellStyle name="Überschrift 4 3 10 12" xfId="51765"/>
    <cellStyle name="Überschrift 4 3 10 12 2" xfId="51766"/>
    <cellStyle name="Überschrift 4 3 10 13" xfId="51767"/>
    <cellStyle name="Überschrift 4 3 10 13 2" xfId="51768"/>
    <cellStyle name="Überschrift 4 3 10 14" xfId="51769"/>
    <cellStyle name="Überschrift 4 3 10 14 2" xfId="51770"/>
    <cellStyle name="Überschrift 4 3 10 15" xfId="51771"/>
    <cellStyle name="Überschrift 4 3 10 15 2" xfId="51772"/>
    <cellStyle name="Überschrift 4 3 10 16" xfId="51773"/>
    <cellStyle name="Überschrift 4 3 10 16 2" xfId="51774"/>
    <cellStyle name="Überschrift 4 3 10 17" xfId="51775"/>
    <cellStyle name="Überschrift 4 3 10 17 2" xfId="51776"/>
    <cellStyle name="Überschrift 4 3 10 18" xfId="51777"/>
    <cellStyle name="Überschrift 4 3 10 18 2" xfId="51778"/>
    <cellStyle name="Überschrift 4 3 10 19" xfId="51779"/>
    <cellStyle name="Überschrift 4 3 10 19 2" xfId="51780"/>
    <cellStyle name="Überschrift 4 3 10 2" xfId="51781"/>
    <cellStyle name="Überschrift 4 3 10 2 2" xfId="51782"/>
    <cellStyle name="Überschrift 4 3 10 2 2 2" xfId="51783"/>
    <cellStyle name="Überschrift 4 3 10 2 3" xfId="51784"/>
    <cellStyle name="Überschrift 4 3 10 2 3 2" xfId="51785"/>
    <cellStyle name="Überschrift 4 3 10 2 4" xfId="51786"/>
    <cellStyle name="Überschrift 4 3 10 2 4 2" xfId="51787"/>
    <cellStyle name="Überschrift 4 3 10 2 5" xfId="51788"/>
    <cellStyle name="Überschrift 4 3 10 2 5 2" xfId="51789"/>
    <cellStyle name="Überschrift 4 3 10 2 6" xfId="51790"/>
    <cellStyle name="Überschrift 4 3 10 2 6 2" xfId="51791"/>
    <cellStyle name="Überschrift 4 3 10 2 7" xfId="51792"/>
    <cellStyle name="Überschrift 4 3 10 20" xfId="51793"/>
    <cellStyle name="Überschrift 4 3 10 20 2" xfId="51794"/>
    <cellStyle name="Überschrift 4 3 10 21" xfId="51795"/>
    <cellStyle name="Überschrift 4 3 10 21 2" xfId="51796"/>
    <cellStyle name="Überschrift 4 3 10 22" xfId="51797"/>
    <cellStyle name="Überschrift 4 3 10 22 2" xfId="51798"/>
    <cellStyle name="Überschrift 4 3 10 23" xfId="51799"/>
    <cellStyle name="Überschrift 4 3 10 23 2" xfId="51800"/>
    <cellStyle name="Überschrift 4 3 10 24" xfId="51801"/>
    <cellStyle name="Überschrift 4 3 10 24 2" xfId="51802"/>
    <cellStyle name="Überschrift 4 3 10 25" xfId="51803"/>
    <cellStyle name="Überschrift 4 3 10 25 2" xfId="51804"/>
    <cellStyle name="Überschrift 4 3 10 26" xfId="51805"/>
    <cellStyle name="Überschrift 4 3 10 26 2" xfId="51806"/>
    <cellStyle name="Überschrift 4 3 10 27" xfId="51807"/>
    <cellStyle name="Überschrift 4 3 10 27 2" xfId="51808"/>
    <cellStyle name="Überschrift 4 3 10 28" xfId="51809"/>
    <cellStyle name="Überschrift 4 3 10 28 2" xfId="51810"/>
    <cellStyle name="Überschrift 4 3 10 29" xfId="51811"/>
    <cellStyle name="Überschrift 4 3 10 29 2" xfId="51812"/>
    <cellStyle name="Überschrift 4 3 10 3" xfId="51813"/>
    <cellStyle name="Überschrift 4 3 10 3 2" xfId="51814"/>
    <cellStyle name="Überschrift 4 3 10 3 2 2" xfId="51815"/>
    <cellStyle name="Überschrift 4 3 10 3 3" xfId="51816"/>
    <cellStyle name="Überschrift 4 3 10 3 3 2" xfId="51817"/>
    <cellStyle name="Überschrift 4 3 10 3 4" xfId="51818"/>
    <cellStyle name="Überschrift 4 3 10 3 4 2" xfId="51819"/>
    <cellStyle name="Überschrift 4 3 10 3 5" xfId="51820"/>
    <cellStyle name="Überschrift 4 3 10 3 5 2" xfId="51821"/>
    <cellStyle name="Überschrift 4 3 10 3 6" xfId="51822"/>
    <cellStyle name="Überschrift 4 3 10 3 6 2" xfId="51823"/>
    <cellStyle name="Überschrift 4 3 10 3 7" xfId="51824"/>
    <cellStyle name="Überschrift 4 3 10 30" xfId="51825"/>
    <cellStyle name="Überschrift 4 3 10 30 2" xfId="51826"/>
    <cellStyle name="Überschrift 4 3 10 31" xfId="51827"/>
    <cellStyle name="Überschrift 4 3 10 31 2" xfId="51828"/>
    <cellStyle name="Überschrift 4 3 10 32" xfId="51829"/>
    <cellStyle name="Überschrift 4 3 10 32 2" xfId="51830"/>
    <cellStyle name="Überschrift 4 3 10 33" xfId="51831"/>
    <cellStyle name="Überschrift 4 3 10 34" xfId="51832"/>
    <cellStyle name="Überschrift 4 3 10 35" xfId="51833"/>
    <cellStyle name="Überschrift 4 3 10 36" xfId="51834"/>
    <cellStyle name="Überschrift 4 3 10 37" xfId="51835"/>
    <cellStyle name="Überschrift 4 3 10 4" xfId="51836"/>
    <cellStyle name="Überschrift 4 3 10 4 2" xfId="51837"/>
    <cellStyle name="Überschrift 4 3 10 5" xfId="51838"/>
    <cellStyle name="Überschrift 4 3 10 5 2" xfId="51839"/>
    <cellStyle name="Überschrift 4 3 10 6" xfId="51840"/>
    <cellStyle name="Überschrift 4 3 10 6 2" xfId="51841"/>
    <cellStyle name="Überschrift 4 3 10 7" xfId="51842"/>
    <cellStyle name="Überschrift 4 3 10 7 2" xfId="51843"/>
    <cellStyle name="Überschrift 4 3 10 8" xfId="51844"/>
    <cellStyle name="Überschrift 4 3 10 8 2" xfId="51845"/>
    <cellStyle name="Überschrift 4 3 10 9" xfId="51846"/>
    <cellStyle name="Überschrift 4 3 10 9 2" xfId="51847"/>
    <cellStyle name="Überschrift 4 3 11" xfId="51848"/>
    <cellStyle name="Überschrift 4 3 11 10" xfId="51849"/>
    <cellStyle name="Überschrift 4 3 11 10 2" xfId="51850"/>
    <cellStyle name="Überschrift 4 3 11 11" xfId="51851"/>
    <cellStyle name="Überschrift 4 3 11 11 2" xfId="51852"/>
    <cellStyle name="Überschrift 4 3 11 12" xfId="51853"/>
    <cellStyle name="Überschrift 4 3 11 12 2" xfId="51854"/>
    <cellStyle name="Überschrift 4 3 11 13" xfId="51855"/>
    <cellStyle name="Überschrift 4 3 11 13 2" xfId="51856"/>
    <cellStyle name="Überschrift 4 3 11 14" xfId="51857"/>
    <cellStyle name="Überschrift 4 3 11 14 2" xfId="51858"/>
    <cellStyle name="Überschrift 4 3 11 15" xfId="51859"/>
    <cellStyle name="Überschrift 4 3 11 15 2" xfId="51860"/>
    <cellStyle name="Überschrift 4 3 11 16" xfId="51861"/>
    <cellStyle name="Überschrift 4 3 11 16 2" xfId="51862"/>
    <cellStyle name="Überschrift 4 3 11 17" xfId="51863"/>
    <cellStyle name="Überschrift 4 3 11 17 2" xfId="51864"/>
    <cellStyle name="Überschrift 4 3 11 18" xfId="51865"/>
    <cellStyle name="Überschrift 4 3 11 18 2" xfId="51866"/>
    <cellStyle name="Überschrift 4 3 11 19" xfId="51867"/>
    <cellStyle name="Überschrift 4 3 11 19 2" xfId="51868"/>
    <cellStyle name="Überschrift 4 3 11 2" xfId="51869"/>
    <cellStyle name="Überschrift 4 3 11 2 2" xfId="51870"/>
    <cellStyle name="Überschrift 4 3 11 2 2 2" xfId="51871"/>
    <cellStyle name="Überschrift 4 3 11 2 3" xfId="51872"/>
    <cellStyle name="Überschrift 4 3 11 2 3 2" xfId="51873"/>
    <cellStyle name="Überschrift 4 3 11 2 4" xfId="51874"/>
    <cellStyle name="Überschrift 4 3 11 2 4 2" xfId="51875"/>
    <cellStyle name="Überschrift 4 3 11 2 5" xfId="51876"/>
    <cellStyle name="Überschrift 4 3 11 2 5 2" xfId="51877"/>
    <cellStyle name="Überschrift 4 3 11 2 6" xfId="51878"/>
    <cellStyle name="Überschrift 4 3 11 2 6 2" xfId="51879"/>
    <cellStyle name="Überschrift 4 3 11 2 7" xfId="51880"/>
    <cellStyle name="Überschrift 4 3 11 20" xfId="51881"/>
    <cellStyle name="Überschrift 4 3 11 20 2" xfId="51882"/>
    <cellStyle name="Überschrift 4 3 11 21" xfId="51883"/>
    <cellStyle name="Überschrift 4 3 11 21 2" xfId="51884"/>
    <cellStyle name="Überschrift 4 3 11 22" xfId="51885"/>
    <cellStyle name="Überschrift 4 3 11 22 2" xfId="51886"/>
    <cellStyle name="Überschrift 4 3 11 23" xfId="51887"/>
    <cellStyle name="Überschrift 4 3 11 23 2" xfId="51888"/>
    <cellStyle name="Überschrift 4 3 11 24" xfId="51889"/>
    <cellStyle name="Überschrift 4 3 11 24 2" xfId="51890"/>
    <cellStyle name="Überschrift 4 3 11 25" xfId="51891"/>
    <cellStyle name="Überschrift 4 3 11 25 2" xfId="51892"/>
    <cellStyle name="Überschrift 4 3 11 26" xfId="51893"/>
    <cellStyle name="Überschrift 4 3 11 26 2" xfId="51894"/>
    <cellStyle name="Überschrift 4 3 11 27" xfId="51895"/>
    <cellStyle name="Überschrift 4 3 11 27 2" xfId="51896"/>
    <cellStyle name="Überschrift 4 3 11 28" xfId="51897"/>
    <cellStyle name="Überschrift 4 3 11 28 2" xfId="51898"/>
    <cellStyle name="Überschrift 4 3 11 29" xfId="51899"/>
    <cellStyle name="Überschrift 4 3 11 29 2" xfId="51900"/>
    <cellStyle name="Überschrift 4 3 11 3" xfId="51901"/>
    <cellStyle name="Überschrift 4 3 11 3 2" xfId="51902"/>
    <cellStyle name="Überschrift 4 3 11 3 2 2" xfId="51903"/>
    <cellStyle name="Überschrift 4 3 11 3 3" xfId="51904"/>
    <cellStyle name="Überschrift 4 3 11 3 3 2" xfId="51905"/>
    <cellStyle name="Überschrift 4 3 11 3 4" xfId="51906"/>
    <cellStyle name="Überschrift 4 3 11 3 4 2" xfId="51907"/>
    <cellStyle name="Überschrift 4 3 11 3 5" xfId="51908"/>
    <cellStyle name="Überschrift 4 3 11 3 5 2" xfId="51909"/>
    <cellStyle name="Überschrift 4 3 11 3 6" xfId="51910"/>
    <cellStyle name="Überschrift 4 3 11 3 6 2" xfId="51911"/>
    <cellStyle name="Überschrift 4 3 11 3 7" xfId="51912"/>
    <cellStyle name="Überschrift 4 3 11 30" xfId="51913"/>
    <cellStyle name="Überschrift 4 3 11 30 2" xfId="51914"/>
    <cellStyle name="Überschrift 4 3 11 31" xfId="51915"/>
    <cellStyle name="Überschrift 4 3 11 31 2" xfId="51916"/>
    <cellStyle name="Überschrift 4 3 11 32" xfId="51917"/>
    <cellStyle name="Überschrift 4 3 11 32 2" xfId="51918"/>
    <cellStyle name="Überschrift 4 3 11 33" xfId="51919"/>
    <cellStyle name="Überschrift 4 3 11 34" xfId="51920"/>
    <cellStyle name="Überschrift 4 3 11 35" xfId="51921"/>
    <cellStyle name="Überschrift 4 3 11 36" xfId="51922"/>
    <cellStyle name="Überschrift 4 3 11 37" xfId="51923"/>
    <cellStyle name="Überschrift 4 3 11 4" xfId="51924"/>
    <cellStyle name="Überschrift 4 3 11 4 2" xfId="51925"/>
    <cellStyle name="Überschrift 4 3 11 5" xfId="51926"/>
    <cellStyle name="Überschrift 4 3 11 5 2" xfId="51927"/>
    <cellStyle name="Überschrift 4 3 11 6" xfId="51928"/>
    <cellStyle name="Überschrift 4 3 11 6 2" xfId="51929"/>
    <cellStyle name="Überschrift 4 3 11 7" xfId="51930"/>
    <cellStyle name="Überschrift 4 3 11 7 2" xfId="51931"/>
    <cellStyle name="Überschrift 4 3 11 8" xfId="51932"/>
    <cellStyle name="Überschrift 4 3 11 8 2" xfId="51933"/>
    <cellStyle name="Überschrift 4 3 11 9" xfId="51934"/>
    <cellStyle name="Überschrift 4 3 11 9 2" xfId="51935"/>
    <cellStyle name="Überschrift 4 3 12" xfId="51936"/>
    <cellStyle name="Überschrift 4 3 12 2" xfId="51937"/>
    <cellStyle name="Überschrift 4 3 12 2 2" xfId="51938"/>
    <cellStyle name="Überschrift 4 3 12 3" xfId="51939"/>
    <cellStyle name="Überschrift 4 3 12 3 2" xfId="51940"/>
    <cellStyle name="Überschrift 4 3 12 4" xfId="51941"/>
    <cellStyle name="Überschrift 4 3 12 4 2" xfId="51942"/>
    <cellStyle name="Überschrift 4 3 12 5" xfId="51943"/>
    <cellStyle name="Überschrift 4 3 12 5 2" xfId="51944"/>
    <cellStyle name="Überschrift 4 3 12 6" xfId="51945"/>
    <cellStyle name="Überschrift 4 3 12 6 2" xfId="51946"/>
    <cellStyle name="Überschrift 4 3 12 7" xfId="51947"/>
    <cellStyle name="Überschrift 4 3 12 7 2" xfId="51948"/>
    <cellStyle name="Überschrift 4 3 12 8" xfId="51949"/>
    <cellStyle name="Überschrift 4 3 13" xfId="51950"/>
    <cellStyle name="Überschrift 4 3 13 2" xfId="51951"/>
    <cellStyle name="Überschrift 4 3 13 2 2" xfId="51952"/>
    <cellStyle name="Überschrift 4 3 13 3" xfId="51953"/>
    <cellStyle name="Überschrift 4 3 13 3 2" xfId="51954"/>
    <cellStyle name="Überschrift 4 3 13 4" xfId="51955"/>
    <cellStyle name="Überschrift 4 3 13 4 2" xfId="51956"/>
    <cellStyle name="Überschrift 4 3 13 5" xfId="51957"/>
    <cellStyle name="Überschrift 4 3 13 5 2" xfId="51958"/>
    <cellStyle name="Überschrift 4 3 13 6" xfId="51959"/>
    <cellStyle name="Überschrift 4 3 13 6 2" xfId="51960"/>
    <cellStyle name="Überschrift 4 3 13 7" xfId="51961"/>
    <cellStyle name="Überschrift 4 3 14" xfId="51962"/>
    <cellStyle name="Überschrift 4 3 14 2" xfId="51963"/>
    <cellStyle name="Überschrift 4 3 15" xfId="51964"/>
    <cellStyle name="Überschrift 4 3 15 2" xfId="51965"/>
    <cellStyle name="Überschrift 4 3 16" xfId="51966"/>
    <cellStyle name="Überschrift 4 3 16 2" xfId="51967"/>
    <cellStyle name="Überschrift 4 3 17" xfId="51968"/>
    <cellStyle name="Überschrift 4 3 17 2" xfId="51969"/>
    <cellStyle name="Überschrift 4 3 18" xfId="51970"/>
    <cellStyle name="Überschrift 4 3 18 2" xfId="51971"/>
    <cellStyle name="Überschrift 4 3 19" xfId="51972"/>
    <cellStyle name="Überschrift 4 3 19 2" xfId="51973"/>
    <cellStyle name="Überschrift 4 3 2" xfId="51974"/>
    <cellStyle name="Überschrift 4 3 2 10" xfId="51975"/>
    <cellStyle name="Überschrift 4 3 2 10 2" xfId="51976"/>
    <cellStyle name="Überschrift 4 3 2 11" xfId="51977"/>
    <cellStyle name="Überschrift 4 3 2 11 2" xfId="51978"/>
    <cellStyle name="Überschrift 4 3 2 12" xfId="51979"/>
    <cellStyle name="Überschrift 4 3 2 12 2" xfId="51980"/>
    <cellStyle name="Überschrift 4 3 2 13" xfId="51981"/>
    <cellStyle name="Überschrift 4 3 2 13 2" xfId="51982"/>
    <cellStyle name="Überschrift 4 3 2 14" xfId="51983"/>
    <cellStyle name="Überschrift 4 3 2 14 2" xfId="51984"/>
    <cellStyle name="Überschrift 4 3 2 15" xfId="51985"/>
    <cellStyle name="Überschrift 4 3 2 15 2" xfId="51986"/>
    <cellStyle name="Überschrift 4 3 2 16" xfId="51987"/>
    <cellStyle name="Überschrift 4 3 2 16 2" xfId="51988"/>
    <cellStyle name="Überschrift 4 3 2 17" xfId="51989"/>
    <cellStyle name="Überschrift 4 3 2 17 2" xfId="51990"/>
    <cellStyle name="Überschrift 4 3 2 18" xfId="51991"/>
    <cellStyle name="Überschrift 4 3 2 18 2" xfId="51992"/>
    <cellStyle name="Überschrift 4 3 2 19" xfId="51993"/>
    <cellStyle name="Überschrift 4 3 2 19 2" xfId="51994"/>
    <cellStyle name="Überschrift 4 3 2 2" xfId="51995"/>
    <cellStyle name="Überschrift 4 3 2 2 2" xfId="51996"/>
    <cellStyle name="Überschrift 4 3 2 2 2 2" xfId="51997"/>
    <cellStyle name="Überschrift 4 3 2 2 3" xfId="51998"/>
    <cellStyle name="Überschrift 4 3 2 2 3 2" xfId="51999"/>
    <cellStyle name="Überschrift 4 3 2 2 4" xfId="52000"/>
    <cellStyle name="Überschrift 4 3 2 2 4 2" xfId="52001"/>
    <cellStyle name="Überschrift 4 3 2 2 5" xfId="52002"/>
    <cellStyle name="Überschrift 4 3 2 2 5 2" xfId="52003"/>
    <cellStyle name="Überschrift 4 3 2 2 6" xfId="52004"/>
    <cellStyle name="Überschrift 4 3 2 2 6 2" xfId="52005"/>
    <cellStyle name="Überschrift 4 3 2 2 7" xfId="52006"/>
    <cellStyle name="Überschrift 4 3 2 2 7 2" xfId="52007"/>
    <cellStyle name="Überschrift 4 3 2 2 8" xfId="52008"/>
    <cellStyle name="Überschrift 4 3 2 20" xfId="52009"/>
    <cellStyle name="Überschrift 4 3 2 20 2" xfId="52010"/>
    <cellStyle name="Überschrift 4 3 2 21" xfId="52011"/>
    <cellStyle name="Überschrift 4 3 2 21 2" xfId="52012"/>
    <cellStyle name="Überschrift 4 3 2 22" xfId="52013"/>
    <cellStyle name="Überschrift 4 3 2 22 2" xfId="52014"/>
    <cellStyle name="Überschrift 4 3 2 23" xfId="52015"/>
    <cellStyle name="Überschrift 4 3 2 23 2" xfId="52016"/>
    <cellStyle name="Überschrift 4 3 2 24" xfId="52017"/>
    <cellStyle name="Überschrift 4 3 2 24 2" xfId="52018"/>
    <cellStyle name="Überschrift 4 3 2 25" xfId="52019"/>
    <cellStyle name="Überschrift 4 3 2 25 2" xfId="52020"/>
    <cellStyle name="Überschrift 4 3 2 26" xfId="52021"/>
    <cellStyle name="Überschrift 4 3 2 26 2" xfId="52022"/>
    <cellStyle name="Überschrift 4 3 2 27" xfId="52023"/>
    <cellStyle name="Überschrift 4 3 2 27 2" xfId="52024"/>
    <cellStyle name="Überschrift 4 3 2 28" xfId="52025"/>
    <cellStyle name="Überschrift 4 3 2 28 2" xfId="52026"/>
    <cellStyle name="Überschrift 4 3 2 29" xfId="52027"/>
    <cellStyle name="Überschrift 4 3 2 29 2" xfId="52028"/>
    <cellStyle name="Überschrift 4 3 2 3" xfId="52029"/>
    <cellStyle name="Überschrift 4 3 2 3 2" xfId="52030"/>
    <cellStyle name="Überschrift 4 3 2 3 2 2" xfId="52031"/>
    <cellStyle name="Überschrift 4 3 2 3 3" xfId="52032"/>
    <cellStyle name="Überschrift 4 3 2 3 3 2" xfId="52033"/>
    <cellStyle name="Überschrift 4 3 2 3 4" xfId="52034"/>
    <cellStyle name="Überschrift 4 3 2 3 4 2" xfId="52035"/>
    <cellStyle name="Überschrift 4 3 2 3 5" xfId="52036"/>
    <cellStyle name="Überschrift 4 3 2 3 5 2" xfId="52037"/>
    <cellStyle name="Überschrift 4 3 2 3 6" xfId="52038"/>
    <cellStyle name="Überschrift 4 3 2 3 6 2" xfId="52039"/>
    <cellStyle name="Überschrift 4 3 2 3 7" xfId="52040"/>
    <cellStyle name="Überschrift 4 3 2 30" xfId="52041"/>
    <cellStyle name="Überschrift 4 3 2 30 2" xfId="52042"/>
    <cellStyle name="Überschrift 4 3 2 31" xfId="52043"/>
    <cellStyle name="Überschrift 4 3 2 31 2" xfId="52044"/>
    <cellStyle name="Überschrift 4 3 2 32" xfId="52045"/>
    <cellStyle name="Überschrift 4 3 2 32 2" xfId="52046"/>
    <cellStyle name="Überschrift 4 3 2 33" xfId="52047"/>
    <cellStyle name="Überschrift 4 3 2 33 2" xfId="52048"/>
    <cellStyle name="Überschrift 4 3 2 34" xfId="52049"/>
    <cellStyle name="Überschrift 4 3 2 35" xfId="52050"/>
    <cellStyle name="Überschrift 4 3 2 36" xfId="52051"/>
    <cellStyle name="Überschrift 4 3 2 37" xfId="52052"/>
    <cellStyle name="Überschrift 4 3 2 38" xfId="52053"/>
    <cellStyle name="Überschrift 4 3 2 4" xfId="52054"/>
    <cellStyle name="Überschrift 4 3 2 4 2" xfId="52055"/>
    <cellStyle name="Überschrift 4 3 2 4 2 2" xfId="52056"/>
    <cellStyle name="Überschrift 4 3 2 4 3" xfId="52057"/>
    <cellStyle name="Überschrift 4 3 2 4 3 2" xfId="52058"/>
    <cellStyle name="Überschrift 4 3 2 4 4" xfId="52059"/>
    <cellStyle name="Überschrift 4 3 2 4 4 2" xfId="52060"/>
    <cellStyle name="Überschrift 4 3 2 4 5" xfId="52061"/>
    <cellStyle name="Überschrift 4 3 2 4 5 2" xfId="52062"/>
    <cellStyle name="Überschrift 4 3 2 4 6" xfId="52063"/>
    <cellStyle name="Überschrift 4 3 2 4 6 2" xfId="52064"/>
    <cellStyle name="Überschrift 4 3 2 4 7" xfId="52065"/>
    <cellStyle name="Überschrift 4 3 2 5" xfId="52066"/>
    <cellStyle name="Überschrift 4 3 2 5 2" xfId="52067"/>
    <cellStyle name="Überschrift 4 3 2 6" xfId="52068"/>
    <cellStyle name="Überschrift 4 3 2 6 2" xfId="52069"/>
    <cellStyle name="Überschrift 4 3 2 7" xfId="52070"/>
    <cellStyle name="Überschrift 4 3 2 7 2" xfId="52071"/>
    <cellStyle name="Überschrift 4 3 2 8" xfId="52072"/>
    <cellStyle name="Überschrift 4 3 2 8 2" xfId="52073"/>
    <cellStyle name="Überschrift 4 3 2 9" xfId="52074"/>
    <cellStyle name="Überschrift 4 3 2 9 2" xfId="52075"/>
    <cellStyle name="Überschrift 4 3 20" xfId="52076"/>
    <cellStyle name="Überschrift 4 3 20 2" xfId="52077"/>
    <cellStyle name="Überschrift 4 3 21" xfId="52078"/>
    <cellStyle name="Überschrift 4 3 21 2" xfId="52079"/>
    <cellStyle name="Überschrift 4 3 22" xfId="52080"/>
    <cellStyle name="Überschrift 4 3 22 2" xfId="52081"/>
    <cellStyle name="Überschrift 4 3 23" xfId="52082"/>
    <cellStyle name="Überschrift 4 3 23 2" xfId="52083"/>
    <cellStyle name="Überschrift 4 3 24" xfId="52084"/>
    <cellStyle name="Überschrift 4 3 24 2" xfId="52085"/>
    <cellStyle name="Überschrift 4 3 25" xfId="52086"/>
    <cellStyle name="Überschrift 4 3 25 2" xfId="52087"/>
    <cellStyle name="Überschrift 4 3 26" xfId="52088"/>
    <cellStyle name="Überschrift 4 3 26 2" xfId="52089"/>
    <cellStyle name="Überschrift 4 3 27" xfId="52090"/>
    <cellStyle name="Überschrift 4 3 27 2" xfId="52091"/>
    <cellStyle name="Überschrift 4 3 28" xfId="52092"/>
    <cellStyle name="Überschrift 4 3 28 2" xfId="52093"/>
    <cellStyle name="Überschrift 4 3 29" xfId="52094"/>
    <cellStyle name="Überschrift 4 3 29 2" xfId="52095"/>
    <cellStyle name="Überschrift 4 3 3" xfId="52096"/>
    <cellStyle name="Überschrift 4 3 3 10" xfId="52097"/>
    <cellStyle name="Überschrift 4 3 3 10 2" xfId="52098"/>
    <cellStyle name="Überschrift 4 3 3 11" xfId="52099"/>
    <cellStyle name="Überschrift 4 3 3 11 2" xfId="52100"/>
    <cellStyle name="Überschrift 4 3 3 12" xfId="52101"/>
    <cellStyle name="Überschrift 4 3 3 12 2" xfId="52102"/>
    <cellStyle name="Überschrift 4 3 3 13" xfId="52103"/>
    <cellStyle name="Überschrift 4 3 3 13 2" xfId="52104"/>
    <cellStyle name="Überschrift 4 3 3 14" xfId="52105"/>
    <cellStyle name="Überschrift 4 3 3 14 2" xfId="52106"/>
    <cellStyle name="Überschrift 4 3 3 15" xfId="52107"/>
    <cellStyle name="Überschrift 4 3 3 15 2" xfId="52108"/>
    <cellStyle name="Überschrift 4 3 3 16" xfId="52109"/>
    <cellStyle name="Überschrift 4 3 3 16 2" xfId="52110"/>
    <cellStyle name="Überschrift 4 3 3 17" xfId="52111"/>
    <cellStyle name="Überschrift 4 3 3 17 2" xfId="52112"/>
    <cellStyle name="Überschrift 4 3 3 18" xfId="52113"/>
    <cellStyle name="Überschrift 4 3 3 18 2" xfId="52114"/>
    <cellStyle name="Überschrift 4 3 3 19" xfId="52115"/>
    <cellStyle name="Überschrift 4 3 3 19 2" xfId="52116"/>
    <cellStyle name="Überschrift 4 3 3 2" xfId="52117"/>
    <cellStyle name="Überschrift 4 3 3 2 2" xfId="52118"/>
    <cellStyle name="Überschrift 4 3 3 2 2 2" xfId="52119"/>
    <cellStyle name="Überschrift 4 3 3 2 3" xfId="52120"/>
    <cellStyle name="Überschrift 4 3 3 2 3 2" xfId="52121"/>
    <cellStyle name="Überschrift 4 3 3 2 4" xfId="52122"/>
    <cellStyle name="Überschrift 4 3 3 2 4 2" xfId="52123"/>
    <cellStyle name="Überschrift 4 3 3 2 5" xfId="52124"/>
    <cellStyle name="Überschrift 4 3 3 2 5 2" xfId="52125"/>
    <cellStyle name="Überschrift 4 3 3 2 6" xfId="52126"/>
    <cellStyle name="Überschrift 4 3 3 2 6 2" xfId="52127"/>
    <cellStyle name="Überschrift 4 3 3 2 7" xfId="52128"/>
    <cellStyle name="Überschrift 4 3 3 2 7 2" xfId="52129"/>
    <cellStyle name="Überschrift 4 3 3 2 8" xfId="52130"/>
    <cellStyle name="Überschrift 4 3 3 20" xfId="52131"/>
    <cellStyle name="Überschrift 4 3 3 20 2" xfId="52132"/>
    <cellStyle name="Überschrift 4 3 3 21" xfId="52133"/>
    <cellStyle name="Überschrift 4 3 3 21 2" xfId="52134"/>
    <cellStyle name="Überschrift 4 3 3 22" xfId="52135"/>
    <cellStyle name="Überschrift 4 3 3 22 2" xfId="52136"/>
    <cellStyle name="Überschrift 4 3 3 23" xfId="52137"/>
    <cellStyle name="Überschrift 4 3 3 23 2" xfId="52138"/>
    <cellStyle name="Überschrift 4 3 3 24" xfId="52139"/>
    <cellStyle name="Überschrift 4 3 3 24 2" xfId="52140"/>
    <cellStyle name="Überschrift 4 3 3 25" xfId="52141"/>
    <cellStyle name="Überschrift 4 3 3 25 2" xfId="52142"/>
    <cellStyle name="Überschrift 4 3 3 26" xfId="52143"/>
    <cellStyle name="Überschrift 4 3 3 26 2" xfId="52144"/>
    <cellStyle name="Überschrift 4 3 3 27" xfId="52145"/>
    <cellStyle name="Überschrift 4 3 3 27 2" xfId="52146"/>
    <cellStyle name="Überschrift 4 3 3 28" xfId="52147"/>
    <cellStyle name="Überschrift 4 3 3 28 2" xfId="52148"/>
    <cellStyle name="Überschrift 4 3 3 29" xfId="52149"/>
    <cellStyle name="Überschrift 4 3 3 29 2" xfId="52150"/>
    <cellStyle name="Überschrift 4 3 3 3" xfId="52151"/>
    <cellStyle name="Überschrift 4 3 3 3 2" xfId="52152"/>
    <cellStyle name="Überschrift 4 3 3 3 2 2" xfId="52153"/>
    <cellStyle name="Überschrift 4 3 3 3 3" xfId="52154"/>
    <cellStyle name="Überschrift 4 3 3 3 3 2" xfId="52155"/>
    <cellStyle name="Überschrift 4 3 3 3 4" xfId="52156"/>
    <cellStyle name="Überschrift 4 3 3 3 4 2" xfId="52157"/>
    <cellStyle name="Überschrift 4 3 3 3 5" xfId="52158"/>
    <cellStyle name="Überschrift 4 3 3 3 5 2" xfId="52159"/>
    <cellStyle name="Überschrift 4 3 3 3 6" xfId="52160"/>
    <cellStyle name="Überschrift 4 3 3 3 6 2" xfId="52161"/>
    <cellStyle name="Überschrift 4 3 3 3 7" xfId="52162"/>
    <cellStyle name="Überschrift 4 3 3 30" xfId="52163"/>
    <cellStyle name="Überschrift 4 3 3 30 2" xfId="52164"/>
    <cellStyle name="Überschrift 4 3 3 31" xfId="52165"/>
    <cellStyle name="Überschrift 4 3 3 31 2" xfId="52166"/>
    <cellStyle name="Überschrift 4 3 3 32" xfId="52167"/>
    <cellStyle name="Überschrift 4 3 3 32 2" xfId="52168"/>
    <cellStyle name="Überschrift 4 3 3 33" xfId="52169"/>
    <cellStyle name="Überschrift 4 3 3 33 2" xfId="52170"/>
    <cellStyle name="Überschrift 4 3 3 34" xfId="52171"/>
    <cellStyle name="Überschrift 4 3 3 35" xfId="52172"/>
    <cellStyle name="Überschrift 4 3 3 36" xfId="52173"/>
    <cellStyle name="Überschrift 4 3 3 37" xfId="52174"/>
    <cellStyle name="Überschrift 4 3 3 38" xfId="52175"/>
    <cellStyle name="Überschrift 4 3 3 4" xfId="52176"/>
    <cellStyle name="Überschrift 4 3 3 4 2" xfId="52177"/>
    <cellStyle name="Überschrift 4 3 3 4 2 2" xfId="52178"/>
    <cellStyle name="Überschrift 4 3 3 4 3" xfId="52179"/>
    <cellStyle name="Überschrift 4 3 3 4 3 2" xfId="52180"/>
    <cellStyle name="Überschrift 4 3 3 4 4" xfId="52181"/>
    <cellStyle name="Überschrift 4 3 3 4 4 2" xfId="52182"/>
    <cellStyle name="Überschrift 4 3 3 4 5" xfId="52183"/>
    <cellStyle name="Überschrift 4 3 3 4 5 2" xfId="52184"/>
    <cellStyle name="Überschrift 4 3 3 4 6" xfId="52185"/>
    <cellStyle name="Überschrift 4 3 3 4 6 2" xfId="52186"/>
    <cellStyle name="Überschrift 4 3 3 4 7" xfId="52187"/>
    <cellStyle name="Überschrift 4 3 3 5" xfId="52188"/>
    <cellStyle name="Überschrift 4 3 3 5 2" xfId="52189"/>
    <cellStyle name="Überschrift 4 3 3 6" xfId="52190"/>
    <cellStyle name="Überschrift 4 3 3 6 2" xfId="52191"/>
    <cellStyle name="Überschrift 4 3 3 7" xfId="52192"/>
    <cellStyle name="Überschrift 4 3 3 7 2" xfId="52193"/>
    <cellStyle name="Überschrift 4 3 3 8" xfId="52194"/>
    <cellStyle name="Überschrift 4 3 3 8 2" xfId="52195"/>
    <cellStyle name="Überschrift 4 3 3 9" xfId="52196"/>
    <cellStyle name="Überschrift 4 3 3 9 2" xfId="52197"/>
    <cellStyle name="Überschrift 4 3 30" xfId="52198"/>
    <cellStyle name="Überschrift 4 3 30 2" xfId="52199"/>
    <cellStyle name="Überschrift 4 3 31" xfId="52200"/>
    <cellStyle name="Überschrift 4 3 31 2" xfId="52201"/>
    <cellStyle name="Überschrift 4 3 32" xfId="52202"/>
    <cellStyle name="Überschrift 4 3 32 2" xfId="52203"/>
    <cellStyle name="Überschrift 4 3 33" xfId="52204"/>
    <cellStyle name="Überschrift 4 3 33 2" xfId="52205"/>
    <cellStyle name="Überschrift 4 3 34" xfId="52206"/>
    <cellStyle name="Überschrift 4 3 34 2" xfId="52207"/>
    <cellStyle name="Überschrift 4 3 35" xfId="52208"/>
    <cellStyle name="Überschrift 4 3 35 2" xfId="52209"/>
    <cellStyle name="Überschrift 4 3 36" xfId="52210"/>
    <cellStyle name="Überschrift 4 3 36 2" xfId="52211"/>
    <cellStyle name="Überschrift 4 3 37" xfId="52212"/>
    <cellStyle name="Überschrift 4 3 37 2" xfId="52213"/>
    <cellStyle name="Überschrift 4 3 38" xfId="52214"/>
    <cellStyle name="Überschrift 4 3 39" xfId="52215"/>
    <cellStyle name="Überschrift 4 3 4" xfId="52216"/>
    <cellStyle name="Überschrift 4 3 4 10" xfId="52217"/>
    <cellStyle name="Überschrift 4 3 4 10 2" xfId="52218"/>
    <cellStyle name="Überschrift 4 3 4 11" xfId="52219"/>
    <cellStyle name="Überschrift 4 3 4 11 2" xfId="52220"/>
    <cellStyle name="Überschrift 4 3 4 12" xfId="52221"/>
    <cellStyle name="Überschrift 4 3 4 12 2" xfId="52222"/>
    <cellStyle name="Überschrift 4 3 4 13" xfId="52223"/>
    <cellStyle name="Überschrift 4 3 4 13 2" xfId="52224"/>
    <cellStyle name="Überschrift 4 3 4 14" xfId="52225"/>
    <cellStyle name="Überschrift 4 3 4 14 2" xfId="52226"/>
    <cellStyle name="Überschrift 4 3 4 15" xfId="52227"/>
    <cellStyle name="Überschrift 4 3 4 15 2" xfId="52228"/>
    <cellStyle name="Überschrift 4 3 4 16" xfId="52229"/>
    <cellStyle name="Überschrift 4 3 4 16 2" xfId="52230"/>
    <cellStyle name="Überschrift 4 3 4 17" xfId="52231"/>
    <cellStyle name="Überschrift 4 3 4 17 2" xfId="52232"/>
    <cellStyle name="Überschrift 4 3 4 18" xfId="52233"/>
    <cellStyle name="Überschrift 4 3 4 18 2" xfId="52234"/>
    <cellStyle name="Überschrift 4 3 4 19" xfId="52235"/>
    <cellStyle name="Überschrift 4 3 4 19 2" xfId="52236"/>
    <cellStyle name="Überschrift 4 3 4 2" xfId="52237"/>
    <cellStyle name="Überschrift 4 3 4 2 2" xfId="52238"/>
    <cellStyle name="Überschrift 4 3 4 2 2 2" xfId="52239"/>
    <cellStyle name="Überschrift 4 3 4 2 3" xfId="52240"/>
    <cellStyle name="Überschrift 4 3 4 2 3 2" xfId="52241"/>
    <cellStyle name="Überschrift 4 3 4 2 4" xfId="52242"/>
    <cellStyle name="Überschrift 4 3 4 2 4 2" xfId="52243"/>
    <cellStyle name="Überschrift 4 3 4 2 5" xfId="52244"/>
    <cellStyle name="Überschrift 4 3 4 2 5 2" xfId="52245"/>
    <cellStyle name="Überschrift 4 3 4 2 6" xfId="52246"/>
    <cellStyle name="Überschrift 4 3 4 2 6 2" xfId="52247"/>
    <cellStyle name="Überschrift 4 3 4 2 7" xfId="52248"/>
    <cellStyle name="Überschrift 4 3 4 2 7 2" xfId="52249"/>
    <cellStyle name="Überschrift 4 3 4 2 8" xfId="52250"/>
    <cellStyle name="Überschrift 4 3 4 20" xfId="52251"/>
    <cellStyle name="Überschrift 4 3 4 20 2" xfId="52252"/>
    <cellStyle name="Überschrift 4 3 4 21" xfId="52253"/>
    <cellStyle name="Überschrift 4 3 4 21 2" xfId="52254"/>
    <cellStyle name="Überschrift 4 3 4 22" xfId="52255"/>
    <cellStyle name="Überschrift 4 3 4 22 2" xfId="52256"/>
    <cellStyle name="Überschrift 4 3 4 23" xfId="52257"/>
    <cellStyle name="Überschrift 4 3 4 23 2" xfId="52258"/>
    <cellStyle name="Überschrift 4 3 4 24" xfId="52259"/>
    <cellStyle name="Überschrift 4 3 4 24 2" xfId="52260"/>
    <cellStyle name="Überschrift 4 3 4 25" xfId="52261"/>
    <cellStyle name="Überschrift 4 3 4 25 2" xfId="52262"/>
    <cellStyle name="Überschrift 4 3 4 26" xfId="52263"/>
    <cellStyle name="Überschrift 4 3 4 26 2" xfId="52264"/>
    <cellStyle name="Überschrift 4 3 4 27" xfId="52265"/>
    <cellStyle name="Überschrift 4 3 4 27 2" xfId="52266"/>
    <cellStyle name="Überschrift 4 3 4 28" xfId="52267"/>
    <cellStyle name="Überschrift 4 3 4 28 2" xfId="52268"/>
    <cellStyle name="Überschrift 4 3 4 29" xfId="52269"/>
    <cellStyle name="Überschrift 4 3 4 29 2" xfId="52270"/>
    <cellStyle name="Überschrift 4 3 4 3" xfId="52271"/>
    <cellStyle name="Überschrift 4 3 4 3 2" xfId="52272"/>
    <cellStyle name="Überschrift 4 3 4 3 2 2" xfId="52273"/>
    <cellStyle name="Überschrift 4 3 4 3 3" xfId="52274"/>
    <cellStyle name="Überschrift 4 3 4 3 3 2" xfId="52275"/>
    <cellStyle name="Überschrift 4 3 4 3 4" xfId="52276"/>
    <cellStyle name="Überschrift 4 3 4 3 4 2" xfId="52277"/>
    <cellStyle name="Überschrift 4 3 4 3 5" xfId="52278"/>
    <cellStyle name="Überschrift 4 3 4 3 5 2" xfId="52279"/>
    <cellStyle name="Überschrift 4 3 4 3 6" xfId="52280"/>
    <cellStyle name="Überschrift 4 3 4 3 6 2" xfId="52281"/>
    <cellStyle name="Überschrift 4 3 4 3 7" xfId="52282"/>
    <cellStyle name="Überschrift 4 3 4 30" xfId="52283"/>
    <cellStyle name="Überschrift 4 3 4 30 2" xfId="52284"/>
    <cellStyle name="Überschrift 4 3 4 31" xfId="52285"/>
    <cellStyle name="Überschrift 4 3 4 31 2" xfId="52286"/>
    <cellStyle name="Überschrift 4 3 4 32" xfId="52287"/>
    <cellStyle name="Überschrift 4 3 4 32 2" xfId="52288"/>
    <cellStyle name="Überschrift 4 3 4 33" xfId="52289"/>
    <cellStyle name="Überschrift 4 3 4 33 2" xfId="52290"/>
    <cellStyle name="Überschrift 4 3 4 34" xfId="52291"/>
    <cellStyle name="Überschrift 4 3 4 35" xfId="52292"/>
    <cellStyle name="Überschrift 4 3 4 36" xfId="52293"/>
    <cellStyle name="Überschrift 4 3 4 37" xfId="52294"/>
    <cellStyle name="Überschrift 4 3 4 38" xfId="52295"/>
    <cellStyle name="Überschrift 4 3 4 4" xfId="52296"/>
    <cellStyle name="Überschrift 4 3 4 4 2" xfId="52297"/>
    <cellStyle name="Überschrift 4 3 4 4 2 2" xfId="52298"/>
    <cellStyle name="Überschrift 4 3 4 4 3" xfId="52299"/>
    <cellStyle name="Überschrift 4 3 4 4 3 2" xfId="52300"/>
    <cellStyle name="Überschrift 4 3 4 4 4" xfId="52301"/>
    <cellStyle name="Überschrift 4 3 4 4 4 2" xfId="52302"/>
    <cellStyle name="Überschrift 4 3 4 4 5" xfId="52303"/>
    <cellStyle name="Überschrift 4 3 4 4 5 2" xfId="52304"/>
    <cellStyle name="Überschrift 4 3 4 4 6" xfId="52305"/>
    <cellStyle name="Überschrift 4 3 4 4 6 2" xfId="52306"/>
    <cellStyle name="Überschrift 4 3 4 4 7" xfId="52307"/>
    <cellStyle name="Überschrift 4 3 4 5" xfId="52308"/>
    <cellStyle name="Überschrift 4 3 4 5 2" xfId="52309"/>
    <cellStyle name="Überschrift 4 3 4 6" xfId="52310"/>
    <cellStyle name="Überschrift 4 3 4 6 2" xfId="52311"/>
    <cellStyle name="Überschrift 4 3 4 7" xfId="52312"/>
    <cellStyle name="Überschrift 4 3 4 7 2" xfId="52313"/>
    <cellStyle name="Überschrift 4 3 4 8" xfId="52314"/>
    <cellStyle name="Überschrift 4 3 4 8 2" xfId="52315"/>
    <cellStyle name="Überschrift 4 3 4 9" xfId="52316"/>
    <cellStyle name="Überschrift 4 3 4 9 2" xfId="52317"/>
    <cellStyle name="Überschrift 4 3 40" xfId="52318"/>
    <cellStyle name="Überschrift 4 3 41" xfId="51759"/>
    <cellStyle name="Überschrift 4 3 5" xfId="52319"/>
    <cellStyle name="Überschrift 4 3 5 10" xfId="52320"/>
    <cellStyle name="Überschrift 4 3 5 10 2" xfId="52321"/>
    <cellStyle name="Überschrift 4 3 5 11" xfId="52322"/>
    <cellStyle name="Überschrift 4 3 5 11 2" xfId="52323"/>
    <cellStyle name="Überschrift 4 3 5 12" xfId="52324"/>
    <cellStyle name="Überschrift 4 3 5 12 2" xfId="52325"/>
    <cellStyle name="Überschrift 4 3 5 13" xfId="52326"/>
    <cellStyle name="Überschrift 4 3 5 13 2" xfId="52327"/>
    <cellStyle name="Überschrift 4 3 5 14" xfId="52328"/>
    <cellStyle name="Überschrift 4 3 5 14 2" xfId="52329"/>
    <cellStyle name="Überschrift 4 3 5 15" xfId="52330"/>
    <cellStyle name="Überschrift 4 3 5 15 2" xfId="52331"/>
    <cellStyle name="Überschrift 4 3 5 16" xfId="52332"/>
    <cellStyle name="Überschrift 4 3 5 16 2" xfId="52333"/>
    <cellStyle name="Überschrift 4 3 5 17" xfId="52334"/>
    <cellStyle name="Überschrift 4 3 5 17 2" xfId="52335"/>
    <cellStyle name="Überschrift 4 3 5 18" xfId="52336"/>
    <cellStyle name="Überschrift 4 3 5 18 2" xfId="52337"/>
    <cellStyle name="Überschrift 4 3 5 19" xfId="52338"/>
    <cellStyle name="Überschrift 4 3 5 19 2" xfId="52339"/>
    <cellStyle name="Überschrift 4 3 5 2" xfId="52340"/>
    <cellStyle name="Überschrift 4 3 5 2 2" xfId="52341"/>
    <cellStyle name="Überschrift 4 3 5 2 2 2" xfId="52342"/>
    <cellStyle name="Überschrift 4 3 5 2 3" xfId="52343"/>
    <cellStyle name="Überschrift 4 3 5 2 3 2" xfId="52344"/>
    <cellStyle name="Überschrift 4 3 5 2 4" xfId="52345"/>
    <cellStyle name="Überschrift 4 3 5 2 4 2" xfId="52346"/>
    <cellStyle name="Überschrift 4 3 5 2 5" xfId="52347"/>
    <cellStyle name="Überschrift 4 3 5 2 5 2" xfId="52348"/>
    <cellStyle name="Überschrift 4 3 5 2 6" xfId="52349"/>
    <cellStyle name="Überschrift 4 3 5 2 6 2" xfId="52350"/>
    <cellStyle name="Überschrift 4 3 5 2 7" xfId="52351"/>
    <cellStyle name="Überschrift 4 3 5 2 7 2" xfId="52352"/>
    <cellStyle name="Überschrift 4 3 5 2 8" xfId="52353"/>
    <cellStyle name="Überschrift 4 3 5 20" xfId="52354"/>
    <cellStyle name="Überschrift 4 3 5 20 2" xfId="52355"/>
    <cellStyle name="Überschrift 4 3 5 21" xfId="52356"/>
    <cellStyle name="Überschrift 4 3 5 21 2" xfId="52357"/>
    <cellStyle name="Überschrift 4 3 5 22" xfId="52358"/>
    <cellStyle name="Überschrift 4 3 5 22 2" xfId="52359"/>
    <cellStyle name="Überschrift 4 3 5 23" xfId="52360"/>
    <cellStyle name="Überschrift 4 3 5 23 2" xfId="52361"/>
    <cellStyle name="Überschrift 4 3 5 24" xfId="52362"/>
    <cellStyle name="Überschrift 4 3 5 24 2" xfId="52363"/>
    <cellStyle name="Überschrift 4 3 5 25" xfId="52364"/>
    <cellStyle name="Überschrift 4 3 5 25 2" xfId="52365"/>
    <cellStyle name="Überschrift 4 3 5 26" xfId="52366"/>
    <cellStyle name="Überschrift 4 3 5 26 2" xfId="52367"/>
    <cellStyle name="Überschrift 4 3 5 27" xfId="52368"/>
    <cellStyle name="Überschrift 4 3 5 27 2" xfId="52369"/>
    <cellStyle name="Überschrift 4 3 5 28" xfId="52370"/>
    <cellStyle name="Überschrift 4 3 5 28 2" xfId="52371"/>
    <cellStyle name="Überschrift 4 3 5 29" xfId="52372"/>
    <cellStyle name="Überschrift 4 3 5 29 2" xfId="52373"/>
    <cellStyle name="Überschrift 4 3 5 3" xfId="52374"/>
    <cellStyle name="Überschrift 4 3 5 3 2" xfId="52375"/>
    <cellStyle name="Überschrift 4 3 5 3 2 2" xfId="52376"/>
    <cellStyle name="Überschrift 4 3 5 3 3" xfId="52377"/>
    <cellStyle name="Überschrift 4 3 5 3 3 2" xfId="52378"/>
    <cellStyle name="Überschrift 4 3 5 3 4" xfId="52379"/>
    <cellStyle name="Überschrift 4 3 5 3 4 2" xfId="52380"/>
    <cellStyle name="Überschrift 4 3 5 3 5" xfId="52381"/>
    <cellStyle name="Überschrift 4 3 5 3 5 2" xfId="52382"/>
    <cellStyle name="Überschrift 4 3 5 3 6" xfId="52383"/>
    <cellStyle name="Überschrift 4 3 5 3 6 2" xfId="52384"/>
    <cellStyle name="Überschrift 4 3 5 3 7" xfId="52385"/>
    <cellStyle name="Überschrift 4 3 5 30" xfId="52386"/>
    <cellStyle name="Überschrift 4 3 5 30 2" xfId="52387"/>
    <cellStyle name="Überschrift 4 3 5 31" xfId="52388"/>
    <cellStyle name="Überschrift 4 3 5 31 2" xfId="52389"/>
    <cellStyle name="Überschrift 4 3 5 32" xfId="52390"/>
    <cellStyle name="Überschrift 4 3 5 32 2" xfId="52391"/>
    <cellStyle name="Überschrift 4 3 5 33" xfId="52392"/>
    <cellStyle name="Überschrift 4 3 5 33 2" xfId="52393"/>
    <cellStyle name="Überschrift 4 3 5 34" xfId="52394"/>
    <cellStyle name="Überschrift 4 3 5 35" xfId="52395"/>
    <cellStyle name="Überschrift 4 3 5 36" xfId="52396"/>
    <cellStyle name="Überschrift 4 3 5 37" xfId="52397"/>
    <cellStyle name="Überschrift 4 3 5 38" xfId="52398"/>
    <cellStyle name="Überschrift 4 3 5 4" xfId="52399"/>
    <cellStyle name="Überschrift 4 3 5 4 2" xfId="52400"/>
    <cellStyle name="Überschrift 4 3 5 4 2 2" xfId="52401"/>
    <cellStyle name="Überschrift 4 3 5 4 3" xfId="52402"/>
    <cellStyle name="Überschrift 4 3 5 4 3 2" xfId="52403"/>
    <cellStyle name="Überschrift 4 3 5 4 4" xfId="52404"/>
    <cellStyle name="Überschrift 4 3 5 4 4 2" xfId="52405"/>
    <cellStyle name="Überschrift 4 3 5 4 5" xfId="52406"/>
    <cellStyle name="Überschrift 4 3 5 4 5 2" xfId="52407"/>
    <cellStyle name="Überschrift 4 3 5 4 6" xfId="52408"/>
    <cellStyle name="Überschrift 4 3 5 4 6 2" xfId="52409"/>
    <cellStyle name="Überschrift 4 3 5 4 7" xfId="52410"/>
    <cellStyle name="Überschrift 4 3 5 5" xfId="52411"/>
    <cellStyle name="Überschrift 4 3 5 5 2" xfId="52412"/>
    <cellStyle name="Überschrift 4 3 5 6" xfId="52413"/>
    <cellStyle name="Überschrift 4 3 5 6 2" xfId="52414"/>
    <cellStyle name="Überschrift 4 3 5 7" xfId="52415"/>
    <cellStyle name="Überschrift 4 3 5 7 2" xfId="52416"/>
    <cellStyle name="Überschrift 4 3 5 8" xfId="52417"/>
    <cellStyle name="Überschrift 4 3 5 8 2" xfId="52418"/>
    <cellStyle name="Überschrift 4 3 5 9" xfId="52419"/>
    <cellStyle name="Überschrift 4 3 5 9 2" xfId="52420"/>
    <cellStyle name="Überschrift 4 3 6" xfId="52421"/>
    <cellStyle name="Überschrift 4 3 6 10" xfId="52422"/>
    <cellStyle name="Überschrift 4 3 6 10 2" xfId="52423"/>
    <cellStyle name="Überschrift 4 3 6 11" xfId="52424"/>
    <cellStyle name="Überschrift 4 3 6 11 2" xfId="52425"/>
    <cellStyle name="Überschrift 4 3 6 12" xfId="52426"/>
    <cellStyle name="Überschrift 4 3 6 12 2" xfId="52427"/>
    <cellStyle name="Überschrift 4 3 6 13" xfId="52428"/>
    <cellStyle name="Überschrift 4 3 6 13 2" xfId="52429"/>
    <cellStyle name="Überschrift 4 3 6 14" xfId="52430"/>
    <cellStyle name="Überschrift 4 3 6 14 2" xfId="52431"/>
    <cellStyle name="Überschrift 4 3 6 15" xfId="52432"/>
    <cellStyle name="Überschrift 4 3 6 15 2" xfId="52433"/>
    <cellStyle name="Überschrift 4 3 6 16" xfId="52434"/>
    <cellStyle name="Überschrift 4 3 6 16 2" xfId="52435"/>
    <cellStyle name="Überschrift 4 3 6 17" xfId="52436"/>
    <cellStyle name="Überschrift 4 3 6 17 2" xfId="52437"/>
    <cellStyle name="Überschrift 4 3 6 18" xfId="52438"/>
    <cellStyle name="Überschrift 4 3 6 18 2" xfId="52439"/>
    <cellStyle name="Überschrift 4 3 6 19" xfId="52440"/>
    <cellStyle name="Überschrift 4 3 6 19 2" xfId="52441"/>
    <cellStyle name="Überschrift 4 3 6 2" xfId="52442"/>
    <cellStyle name="Überschrift 4 3 6 2 2" xfId="52443"/>
    <cellStyle name="Überschrift 4 3 6 2 2 2" xfId="52444"/>
    <cellStyle name="Überschrift 4 3 6 2 3" xfId="52445"/>
    <cellStyle name="Überschrift 4 3 6 2 3 2" xfId="52446"/>
    <cellStyle name="Überschrift 4 3 6 2 4" xfId="52447"/>
    <cellStyle name="Überschrift 4 3 6 2 4 2" xfId="52448"/>
    <cellStyle name="Überschrift 4 3 6 2 5" xfId="52449"/>
    <cellStyle name="Überschrift 4 3 6 2 5 2" xfId="52450"/>
    <cellStyle name="Überschrift 4 3 6 2 6" xfId="52451"/>
    <cellStyle name="Überschrift 4 3 6 2 6 2" xfId="52452"/>
    <cellStyle name="Überschrift 4 3 6 2 7" xfId="52453"/>
    <cellStyle name="Überschrift 4 3 6 20" xfId="52454"/>
    <cellStyle name="Überschrift 4 3 6 20 2" xfId="52455"/>
    <cellStyle name="Überschrift 4 3 6 21" xfId="52456"/>
    <cellStyle name="Überschrift 4 3 6 21 2" xfId="52457"/>
    <cellStyle name="Überschrift 4 3 6 22" xfId="52458"/>
    <cellStyle name="Überschrift 4 3 6 22 2" xfId="52459"/>
    <cellStyle name="Überschrift 4 3 6 23" xfId="52460"/>
    <cellStyle name="Überschrift 4 3 6 23 2" xfId="52461"/>
    <cellStyle name="Überschrift 4 3 6 24" xfId="52462"/>
    <cellStyle name="Überschrift 4 3 6 24 2" xfId="52463"/>
    <cellStyle name="Überschrift 4 3 6 25" xfId="52464"/>
    <cellStyle name="Überschrift 4 3 6 25 2" xfId="52465"/>
    <cellStyle name="Überschrift 4 3 6 26" xfId="52466"/>
    <cellStyle name="Überschrift 4 3 6 26 2" xfId="52467"/>
    <cellStyle name="Überschrift 4 3 6 27" xfId="52468"/>
    <cellStyle name="Überschrift 4 3 6 27 2" xfId="52469"/>
    <cellStyle name="Überschrift 4 3 6 28" xfId="52470"/>
    <cellStyle name="Überschrift 4 3 6 28 2" xfId="52471"/>
    <cellStyle name="Überschrift 4 3 6 29" xfId="52472"/>
    <cellStyle name="Überschrift 4 3 6 29 2" xfId="52473"/>
    <cellStyle name="Überschrift 4 3 6 3" xfId="52474"/>
    <cellStyle name="Überschrift 4 3 6 3 2" xfId="52475"/>
    <cellStyle name="Überschrift 4 3 6 3 2 2" xfId="52476"/>
    <cellStyle name="Überschrift 4 3 6 3 3" xfId="52477"/>
    <cellStyle name="Überschrift 4 3 6 3 3 2" xfId="52478"/>
    <cellStyle name="Überschrift 4 3 6 3 4" xfId="52479"/>
    <cellStyle name="Überschrift 4 3 6 3 4 2" xfId="52480"/>
    <cellStyle name="Überschrift 4 3 6 3 5" xfId="52481"/>
    <cellStyle name="Überschrift 4 3 6 3 5 2" xfId="52482"/>
    <cellStyle name="Überschrift 4 3 6 3 6" xfId="52483"/>
    <cellStyle name="Überschrift 4 3 6 3 6 2" xfId="52484"/>
    <cellStyle name="Überschrift 4 3 6 3 7" xfId="52485"/>
    <cellStyle name="Überschrift 4 3 6 30" xfId="52486"/>
    <cellStyle name="Überschrift 4 3 6 30 2" xfId="52487"/>
    <cellStyle name="Überschrift 4 3 6 31" xfId="52488"/>
    <cellStyle name="Überschrift 4 3 6 31 2" xfId="52489"/>
    <cellStyle name="Überschrift 4 3 6 32" xfId="52490"/>
    <cellStyle name="Überschrift 4 3 6 32 2" xfId="52491"/>
    <cellStyle name="Überschrift 4 3 6 33" xfId="52492"/>
    <cellStyle name="Überschrift 4 3 6 34" xfId="52493"/>
    <cellStyle name="Überschrift 4 3 6 35" xfId="52494"/>
    <cellStyle name="Überschrift 4 3 6 36" xfId="52495"/>
    <cellStyle name="Überschrift 4 3 6 37" xfId="52496"/>
    <cellStyle name="Überschrift 4 3 6 4" xfId="52497"/>
    <cellStyle name="Überschrift 4 3 6 4 2" xfId="52498"/>
    <cellStyle name="Überschrift 4 3 6 5" xfId="52499"/>
    <cellStyle name="Überschrift 4 3 6 5 2" xfId="52500"/>
    <cellStyle name="Überschrift 4 3 6 6" xfId="52501"/>
    <cellStyle name="Überschrift 4 3 6 6 2" xfId="52502"/>
    <cellStyle name="Überschrift 4 3 6 7" xfId="52503"/>
    <cellStyle name="Überschrift 4 3 6 7 2" xfId="52504"/>
    <cellStyle name="Überschrift 4 3 6 8" xfId="52505"/>
    <cellStyle name="Überschrift 4 3 6 8 2" xfId="52506"/>
    <cellStyle name="Überschrift 4 3 6 9" xfId="52507"/>
    <cellStyle name="Überschrift 4 3 6 9 2" xfId="52508"/>
    <cellStyle name="Überschrift 4 3 7" xfId="52509"/>
    <cellStyle name="Überschrift 4 3 7 10" xfId="52510"/>
    <cellStyle name="Überschrift 4 3 7 10 2" xfId="52511"/>
    <cellStyle name="Überschrift 4 3 7 11" xfId="52512"/>
    <cellStyle name="Überschrift 4 3 7 11 2" xfId="52513"/>
    <cellStyle name="Überschrift 4 3 7 12" xfId="52514"/>
    <cellStyle name="Überschrift 4 3 7 12 2" xfId="52515"/>
    <cellStyle name="Überschrift 4 3 7 13" xfId="52516"/>
    <cellStyle name="Überschrift 4 3 7 13 2" xfId="52517"/>
    <cellStyle name="Überschrift 4 3 7 14" xfId="52518"/>
    <cellStyle name="Überschrift 4 3 7 14 2" xfId="52519"/>
    <cellStyle name="Überschrift 4 3 7 15" xfId="52520"/>
    <cellStyle name="Überschrift 4 3 7 15 2" xfId="52521"/>
    <cellStyle name="Überschrift 4 3 7 16" xfId="52522"/>
    <cellStyle name="Überschrift 4 3 7 16 2" xfId="52523"/>
    <cellStyle name="Überschrift 4 3 7 17" xfId="52524"/>
    <cellStyle name="Überschrift 4 3 7 17 2" xfId="52525"/>
    <cellStyle name="Überschrift 4 3 7 18" xfId="52526"/>
    <cellStyle name="Überschrift 4 3 7 18 2" xfId="52527"/>
    <cellStyle name="Überschrift 4 3 7 19" xfId="52528"/>
    <cellStyle name="Überschrift 4 3 7 19 2" xfId="52529"/>
    <cellStyle name="Überschrift 4 3 7 2" xfId="52530"/>
    <cellStyle name="Überschrift 4 3 7 2 2" xfId="52531"/>
    <cellStyle name="Überschrift 4 3 7 2 2 2" xfId="52532"/>
    <cellStyle name="Überschrift 4 3 7 2 3" xfId="52533"/>
    <cellStyle name="Überschrift 4 3 7 2 3 2" xfId="52534"/>
    <cellStyle name="Überschrift 4 3 7 2 4" xfId="52535"/>
    <cellStyle name="Überschrift 4 3 7 2 4 2" xfId="52536"/>
    <cellStyle name="Überschrift 4 3 7 2 5" xfId="52537"/>
    <cellStyle name="Überschrift 4 3 7 2 5 2" xfId="52538"/>
    <cellStyle name="Überschrift 4 3 7 2 6" xfId="52539"/>
    <cellStyle name="Überschrift 4 3 7 2 6 2" xfId="52540"/>
    <cellStyle name="Überschrift 4 3 7 2 7" xfId="52541"/>
    <cellStyle name="Überschrift 4 3 7 20" xfId="52542"/>
    <cellStyle name="Überschrift 4 3 7 20 2" xfId="52543"/>
    <cellStyle name="Überschrift 4 3 7 21" xfId="52544"/>
    <cellStyle name="Überschrift 4 3 7 21 2" xfId="52545"/>
    <cellStyle name="Überschrift 4 3 7 22" xfId="52546"/>
    <cellStyle name="Überschrift 4 3 7 22 2" xfId="52547"/>
    <cellStyle name="Überschrift 4 3 7 23" xfId="52548"/>
    <cellStyle name="Überschrift 4 3 7 23 2" xfId="52549"/>
    <cellStyle name="Überschrift 4 3 7 24" xfId="52550"/>
    <cellStyle name="Überschrift 4 3 7 24 2" xfId="52551"/>
    <cellStyle name="Überschrift 4 3 7 25" xfId="52552"/>
    <cellStyle name="Überschrift 4 3 7 25 2" xfId="52553"/>
    <cellStyle name="Überschrift 4 3 7 26" xfId="52554"/>
    <cellStyle name="Überschrift 4 3 7 26 2" xfId="52555"/>
    <cellStyle name="Überschrift 4 3 7 27" xfId="52556"/>
    <cellStyle name="Überschrift 4 3 7 27 2" xfId="52557"/>
    <cellStyle name="Überschrift 4 3 7 28" xfId="52558"/>
    <cellStyle name="Überschrift 4 3 7 28 2" xfId="52559"/>
    <cellStyle name="Überschrift 4 3 7 29" xfId="52560"/>
    <cellStyle name="Überschrift 4 3 7 29 2" xfId="52561"/>
    <cellStyle name="Überschrift 4 3 7 3" xfId="52562"/>
    <cellStyle name="Überschrift 4 3 7 3 2" xfId="52563"/>
    <cellStyle name="Überschrift 4 3 7 3 2 2" xfId="52564"/>
    <cellStyle name="Überschrift 4 3 7 3 3" xfId="52565"/>
    <cellStyle name="Überschrift 4 3 7 3 3 2" xfId="52566"/>
    <cellStyle name="Überschrift 4 3 7 3 4" xfId="52567"/>
    <cellStyle name="Überschrift 4 3 7 3 4 2" xfId="52568"/>
    <cellStyle name="Überschrift 4 3 7 3 5" xfId="52569"/>
    <cellStyle name="Überschrift 4 3 7 3 5 2" xfId="52570"/>
    <cellStyle name="Überschrift 4 3 7 3 6" xfId="52571"/>
    <cellStyle name="Überschrift 4 3 7 3 6 2" xfId="52572"/>
    <cellStyle name="Überschrift 4 3 7 3 7" xfId="52573"/>
    <cellStyle name="Überschrift 4 3 7 30" xfId="52574"/>
    <cellStyle name="Überschrift 4 3 7 30 2" xfId="52575"/>
    <cellStyle name="Überschrift 4 3 7 31" xfId="52576"/>
    <cellStyle name="Überschrift 4 3 7 31 2" xfId="52577"/>
    <cellStyle name="Überschrift 4 3 7 32" xfId="52578"/>
    <cellStyle name="Überschrift 4 3 7 32 2" xfId="52579"/>
    <cellStyle name="Überschrift 4 3 7 33" xfId="52580"/>
    <cellStyle name="Überschrift 4 3 7 34" xfId="52581"/>
    <cellStyle name="Überschrift 4 3 7 35" xfId="52582"/>
    <cellStyle name="Überschrift 4 3 7 36" xfId="52583"/>
    <cellStyle name="Überschrift 4 3 7 37" xfId="52584"/>
    <cellStyle name="Überschrift 4 3 7 4" xfId="52585"/>
    <cellStyle name="Überschrift 4 3 7 4 2" xfId="52586"/>
    <cellStyle name="Überschrift 4 3 7 5" xfId="52587"/>
    <cellStyle name="Überschrift 4 3 7 5 2" xfId="52588"/>
    <cellStyle name="Überschrift 4 3 7 6" xfId="52589"/>
    <cellStyle name="Überschrift 4 3 7 6 2" xfId="52590"/>
    <cellStyle name="Überschrift 4 3 7 7" xfId="52591"/>
    <cellStyle name="Überschrift 4 3 7 7 2" xfId="52592"/>
    <cellStyle name="Überschrift 4 3 7 8" xfId="52593"/>
    <cellStyle name="Überschrift 4 3 7 8 2" xfId="52594"/>
    <cellStyle name="Überschrift 4 3 7 9" xfId="52595"/>
    <cellStyle name="Überschrift 4 3 7 9 2" xfId="52596"/>
    <cellStyle name="Überschrift 4 3 8" xfId="52597"/>
    <cellStyle name="Überschrift 4 3 8 10" xfId="52598"/>
    <cellStyle name="Überschrift 4 3 8 10 2" xfId="52599"/>
    <cellStyle name="Überschrift 4 3 8 11" xfId="52600"/>
    <cellStyle name="Überschrift 4 3 8 11 2" xfId="52601"/>
    <cellStyle name="Überschrift 4 3 8 12" xfId="52602"/>
    <cellStyle name="Überschrift 4 3 8 12 2" xfId="52603"/>
    <cellStyle name="Überschrift 4 3 8 13" xfId="52604"/>
    <cellStyle name="Überschrift 4 3 8 13 2" xfId="52605"/>
    <cellStyle name="Überschrift 4 3 8 14" xfId="52606"/>
    <cellStyle name="Überschrift 4 3 8 14 2" xfId="52607"/>
    <cellStyle name="Überschrift 4 3 8 15" xfId="52608"/>
    <cellStyle name="Überschrift 4 3 8 15 2" xfId="52609"/>
    <cellStyle name="Überschrift 4 3 8 16" xfId="52610"/>
    <cellStyle name="Überschrift 4 3 8 16 2" xfId="52611"/>
    <cellStyle name="Überschrift 4 3 8 17" xfId="52612"/>
    <cellStyle name="Überschrift 4 3 8 17 2" xfId="52613"/>
    <cellStyle name="Überschrift 4 3 8 18" xfId="52614"/>
    <cellStyle name="Überschrift 4 3 8 18 2" xfId="52615"/>
    <cellStyle name="Überschrift 4 3 8 19" xfId="52616"/>
    <cellStyle name="Überschrift 4 3 8 19 2" xfId="52617"/>
    <cellStyle name="Überschrift 4 3 8 2" xfId="52618"/>
    <cellStyle name="Überschrift 4 3 8 2 2" xfId="52619"/>
    <cellStyle name="Überschrift 4 3 8 2 2 2" xfId="52620"/>
    <cellStyle name="Überschrift 4 3 8 2 3" xfId="52621"/>
    <cellStyle name="Überschrift 4 3 8 2 3 2" xfId="52622"/>
    <cellStyle name="Überschrift 4 3 8 2 4" xfId="52623"/>
    <cellStyle name="Überschrift 4 3 8 2 4 2" xfId="52624"/>
    <cellStyle name="Überschrift 4 3 8 2 5" xfId="52625"/>
    <cellStyle name="Überschrift 4 3 8 2 5 2" xfId="52626"/>
    <cellStyle name="Überschrift 4 3 8 2 6" xfId="52627"/>
    <cellStyle name="Überschrift 4 3 8 2 6 2" xfId="52628"/>
    <cellStyle name="Überschrift 4 3 8 2 7" xfId="52629"/>
    <cellStyle name="Überschrift 4 3 8 20" xfId="52630"/>
    <cellStyle name="Überschrift 4 3 8 20 2" xfId="52631"/>
    <cellStyle name="Überschrift 4 3 8 21" xfId="52632"/>
    <cellStyle name="Überschrift 4 3 8 21 2" xfId="52633"/>
    <cellStyle name="Überschrift 4 3 8 22" xfId="52634"/>
    <cellStyle name="Überschrift 4 3 8 22 2" xfId="52635"/>
    <cellStyle name="Überschrift 4 3 8 23" xfId="52636"/>
    <cellStyle name="Überschrift 4 3 8 23 2" xfId="52637"/>
    <cellStyle name="Überschrift 4 3 8 24" xfId="52638"/>
    <cellStyle name="Überschrift 4 3 8 24 2" xfId="52639"/>
    <cellStyle name="Überschrift 4 3 8 25" xfId="52640"/>
    <cellStyle name="Überschrift 4 3 8 25 2" xfId="52641"/>
    <cellStyle name="Überschrift 4 3 8 26" xfId="52642"/>
    <cellStyle name="Überschrift 4 3 8 26 2" xfId="52643"/>
    <cellStyle name="Überschrift 4 3 8 27" xfId="52644"/>
    <cellStyle name="Überschrift 4 3 8 27 2" xfId="52645"/>
    <cellStyle name="Überschrift 4 3 8 28" xfId="52646"/>
    <cellStyle name="Überschrift 4 3 8 28 2" xfId="52647"/>
    <cellStyle name="Überschrift 4 3 8 29" xfId="52648"/>
    <cellStyle name="Überschrift 4 3 8 29 2" xfId="52649"/>
    <cellStyle name="Überschrift 4 3 8 3" xfId="52650"/>
    <cellStyle name="Überschrift 4 3 8 3 2" xfId="52651"/>
    <cellStyle name="Überschrift 4 3 8 3 2 2" xfId="52652"/>
    <cellStyle name="Überschrift 4 3 8 3 3" xfId="52653"/>
    <cellStyle name="Überschrift 4 3 8 3 3 2" xfId="52654"/>
    <cellStyle name="Überschrift 4 3 8 3 4" xfId="52655"/>
    <cellStyle name="Überschrift 4 3 8 3 4 2" xfId="52656"/>
    <cellStyle name="Überschrift 4 3 8 3 5" xfId="52657"/>
    <cellStyle name="Überschrift 4 3 8 3 5 2" xfId="52658"/>
    <cellStyle name="Überschrift 4 3 8 3 6" xfId="52659"/>
    <cellStyle name="Überschrift 4 3 8 3 6 2" xfId="52660"/>
    <cellStyle name="Überschrift 4 3 8 3 7" xfId="52661"/>
    <cellStyle name="Überschrift 4 3 8 30" xfId="52662"/>
    <cellStyle name="Überschrift 4 3 8 30 2" xfId="52663"/>
    <cellStyle name="Überschrift 4 3 8 31" xfId="52664"/>
    <cellStyle name="Überschrift 4 3 8 31 2" xfId="52665"/>
    <cellStyle name="Überschrift 4 3 8 32" xfId="52666"/>
    <cellStyle name="Überschrift 4 3 8 32 2" xfId="52667"/>
    <cellStyle name="Überschrift 4 3 8 33" xfId="52668"/>
    <cellStyle name="Überschrift 4 3 8 34" xfId="52669"/>
    <cellStyle name="Überschrift 4 3 8 35" xfId="52670"/>
    <cellStyle name="Überschrift 4 3 8 36" xfId="52671"/>
    <cellStyle name="Überschrift 4 3 8 37" xfId="52672"/>
    <cellStyle name="Überschrift 4 3 8 4" xfId="52673"/>
    <cellStyle name="Überschrift 4 3 8 4 2" xfId="52674"/>
    <cellStyle name="Überschrift 4 3 8 5" xfId="52675"/>
    <cellStyle name="Überschrift 4 3 8 5 2" xfId="52676"/>
    <cellStyle name="Überschrift 4 3 8 6" xfId="52677"/>
    <cellStyle name="Überschrift 4 3 8 6 2" xfId="52678"/>
    <cellStyle name="Überschrift 4 3 8 7" xfId="52679"/>
    <cellStyle name="Überschrift 4 3 8 7 2" xfId="52680"/>
    <cellStyle name="Überschrift 4 3 8 8" xfId="52681"/>
    <cellStyle name="Überschrift 4 3 8 8 2" xfId="52682"/>
    <cellStyle name="Überschrift 4 3 8 9" xfId="52683"/>
    <cellStyle name="Überschrift 4 3 8 9 2" xfId="52684"/>
    <cellStyle name="Überschrift 4 3 9" xfId="52685"/>
    <cellStyle name="Überschrift 4 3 9 10" xfId="52686"/>
    <cellStyle name="Überschrift 4 3 9 10 2" xfId="52687"/>
    <cellStyle name="Überschrift 4 3 9 11" xfId="52688"/>
    <cellStyle name="Überschrift 4 3 9 11 2" xfId="52689"/>
    <cellStyle name="Überschrift 4 3 9 12" xfId="52690"/>
    <cellStyle name="Überschrift 4 3 9 12 2" xfId="52691"/>
    <cellStyle name="Überschrift 4 3 9 13" xfId="52692"/>
    <cellStyle name="Überschrift 4 3 9 13 2" xfId="52693"/>
    <cellStyle name="Überschrift 4 3 9 14" xfId="52694"/>
    <cellStyle name="Überschrift 4 3 9 14 2" xfId="52695"/>
    <cellStyle name="Überschrift 4 3 9 15" xfId="52696"/>
    <cellStyle name="Überschrift 4 3 9 15 2" xfId="52697"/>
    <cellStyle name="Überschrift 4 3 9 16" xfId="52698"/>
    <cellStyle name="Überschrift 4 3 9 16 2" xfId="52699"/>
    <cellStyle name="Überschrift 4 3 9 17" xfId="52700"/>
    <cellStyle name="Überschrift 4 3 9 17 2" xfId="52701"/>
    <cellStyle name="Überschrift 4 3 9 18" xfId="52702"/>
    <cellStyle name="Überschrift 4 3 9 18 2" xfId="52703"/>
    <cellStyle name="Überschrift 4 3 9 19" xfId="52704"/>
    <cellStyle name="Überschrift 4 3 9 19 2" xfId="52705"/>
    <cellStyle name="Überschrift 4 3 9 2" xfId="52706"/>
    <cellStyle name="Überschrift 4 3 9 2 2" xfId="52707"/>
    <cellStyle name="Überschrift 4 3 9 2 2 2" xfId="52708"/>
    <cellStyle name="Überschrift 4 3 9 2 3" xfId="52709"/>
    <cellStyle name="Überschrift 4 3 9 2 3 2" xfId="52710"/>
    <cellStyle name="Überschrift 4 3 9 2 4" xfId="52711"/>
    <cellStyle name="Überschrift 4 3 9 2 4 2" xfId="52712"/>
    <cellStyle name="Überschrift 4 3 9 2 5" xfId="52713"/>
    <cellStyle name="Überschrift 4 3 9 2 5 2" xfId="52714"/>
    <cellStyle name="Überschrift 4 3 9 2 6" xfId="52715"/>
    <cellStyle name="Überschrift 4 3 9 2 6 2" xfId="52716"/>
    <cellStyle name="Überschrift 4 3 9 2 7" xfId="52717"/>
    <cellStyle name="Überschrift 4 3 9 20" xfId="52718"/>
    <cellStyle name="Überschrift 4 3 9 20 2" xfId="52719"/>
    <cellStyle name="Überschrift 4 3 9 21" xfId="52720"/>
    <cellStyle name="Überschrift 4 3 9 21 2" xfId="52721"/>
    <cellStyle name="Überschrift 4 3 9 22" xfId="52722"/>
    <cellStyle name="Überschrift 4 3 9 22 2" xfId="52723"/>
    <cellStyle name="Überschrift 4 3 9 23" xfId="52724"/>
    <cellStyle name="Überschrift 4 3 9 23 2" xfId="52725"/>
    <cellStyle name="Überschrift 4 3 9 24" xfId="52726"/>
    <cellStyle name="Überschrift 4 3 9 24 2" xfId="52727"/>
    <cellStyle name="Überschrift 4 3 9 25" xfId="52728"/>
    <cellStyle name="Überschrift 4 3 9 25 2" xfId="52729"/>
    <cellStyle name="Überschrift 4 3 9 26" xfId="52730"/>
    <cellStyle name="Überschrift 4 3 9 26 2" xfId="52731"/>
    <cellStyle name="Überschrift 4 3 9 27" xfId="52732"/>
    <cellStyle name="Überschrift 4 3 9 27 2" xfId="52733"/>
    <cellStyle name="Überschrift 4 3 9 28" xfId="52734"/>
    <cellStyle name="Überschrift 4 3 9 28 2" xfId="52735"/>
    <cellStyle name="Überschrift 4 3 9 29" xfId="52736"/>
    <cellStyle name="Überschrift 4 3 9 29 2" xfId="52737"/>
    <cellStyle name="Überschrift 4 3 9 3" xfId="52738"/>
    <cellStyle name="Überschrift 4 3 9 3 2" xfId="52739"/>
    <cellStyle name="Überschrift 4 3 9 3 2 2" xfId="52740"/>
    <cellStyle name="Überschrift 4 3 9 3 3" xfId="52741"/>
    <cellStyle name="Überschrift 4 3 9 3 3 2" xfId="52742"/>
    <cellStyle name="Überschrift 4 3 9 3 4" xfId="52743"/>
    <cellStyle name="Überschrift 4 3 9 3 4 2" xfId="52744"/>
    <cellStyle name="Überschrift 4 3 9 3 5" xfId="52745"/>
    <cellStyle name="Überschrift 4 3 9 3 5 2" xfId="52746"/>
    <cellStyle name="Überschrift 4 3 9 3 6" xfId="52747"/>
    <cellStyle name="Überschrift 4 3 9 3 6 2" xfId="52748"/>
    <cellStyle name="Überschrift 4 3 9 3 7" xfId="52749"/>
    <cellStyle name="Überschrift 4 3 9 30" xfId="52750"/>
    <cellStyle name="Überschrift 4 3 9 30 2" xfId="52751"/>
    <cellStyle name="Überschrift 4 3 9 31" xfId="52752"/>
    <cellStyle name="Überschrift 4 3 9 31 2" xfId="52753"/>
    <cellStyle name="Überschrift 4 3 9 32" xfId="52754"/>
    <cellStyle name="Überschrift 4 3 9 32 2" xfId="52755"/>
    <cellStyle name="Überschrift 4 3 9 33" xfId="52756"/>
    <cellStyle name="Überschrift 4 3 9 34" xfId="52757"/>
    <cellStyle name="Überschrift 4 3 9 35" xfId="52758"/>
    <cellStyle name="Überschrift 4 3 9 36" xfId="52759"/>
    <cellStyle name="Überschrift 4 3 9 37" xfId="52760"/>
    <cellStyle name="Überschrift 4 3 9 4" xfId="52761"/>
    <cellStyle name="Überschrift 4 3 9 4 2" xfId="52762"/>
    <cellStyle name="Überschrift 4 3 9 5" xfId="52763"/>
    <cellStyle name="Überschrift 4 3 9 5 2" xfId="52764"/>
    <cellStyle name="Überschrift 4 3 9 6" xfId="52765"/>
    <cellStyle name="Überschrift 4 3 9 6 2" xfId="52766"/>
    <cellStyle name="Überschrift 4 3 9 7" xfId="52767"/>
    <cellStyle name="Überschrift 4 3 9 7 2" xfId="52768"/>
    <cellStyle name="Überschrift 4 3 9 8" xfId="52769"/>
    <cellStyle name="Überschrift 4 3 9 8 2" xfId="52770"/>
    <cellStyle name="Überschrift 4 3 9 9" xfId="52771"/>
    <cellStyle name="Überschrift 4 3 9 9 2" xfId="52772"/>
    <cellStyle name="Überschrift 4 4" xfId="52773"/>
    <cellStyle name="Überschrift 4 4 10" xfId="52774"/>
    <cellStyle name="Überschrift 4 4 10 10" xfId="52775"/>
    <cellStyle name="Überschrift 4 4 10 10 2" xfId="52776"/>
    <cellStyle name="Überschrift 4 4 10 11" xfId="52777"/>
    <cellStyle name="Überschrift 4 4 10 11 2" xfId="52778"/>
    <cellStyle name="Überschrift 4 4 10 12" xfId="52779"/>
    <cellStyle name="Überschrift 4 4 10 12 2" xfId="52780"/>
    <cellStyle name="Überschrift 4 4 10 13" xfId="52781"/>
    <cellStyle name="Überschrift 4 4 10 13 2" xfId="52782"/>
    <cellStyle name="Überschrift 4 4 10 14" xfId="52783"/>
    <cellStyle name="Überschrift 4 4 10 14 2" xfId="52784"/>
    <cellStyle name="Überschrift 4 4 10 15" xfId="52785"/>
    <cellStyle name="Überschrift 4 4 10 15 2" xfId="52786"/>
    <cellStyle name="Überschrift 4 4 10 16" xfId="52787"/>
    <cellStyle name="Überschrift 4 4 10 16 2" xfId="52788"/>
    <cellStyle name="Überschrift 4 4 10 17" xfId="52789"/>
    <cellStyle name="Überschrift 4 4 10 17 2" xfId="52790"/>
    <cellStyle name="Überschrift 4 4 10 18" xfId="52791"/>
    <cellStyle name="Überschrift 4 4 10 18 2" xfId="52792"/>
    <cellStyle name="Überschrift 4 4 10 19" xfId="52793"/>
    <cellStyle name="Überschrift 4 4 10 19 2" xfId="52794"/>
    <cellStyle name="Überschrift 4 4 10 2" xfId="52795"/>
    <cellStyle name="Überschrift 4 4 10 2 2" xfId="52796"/>
    <cellStyle name="Überschrift 4 4 10 2 2 2" xfId="52797"/>
    <cellStyle name="Überschrift 4 4 10 2 3" xfId="52798"/>
    <cellStyle name="Überschrift 4 4 10 2 3 2" xfId="52799"/>
    <cellStyle name="Überschrift 4 4 10 2 4" xfId="52800"/>
    <cellStyle name="Überschrift 4 4 10 2 4 2" xfId="52801"/>
    <cellStyle name="Überschrift 4 4 10 2 5" xfId="52802"/>
    <cellStyle name="Überschrift 4 4 10 2 5 2" xfId="52803"/>
    <cellStyle name="Überschrift 4 4 10 2 6" xfId="52804"/>
    <cellStyle name="Überschrift 4 4 10 2 6 2" xfId="52805"/>
    <cellStyle name="Überschrift 4 4 10 2 7" xfId="52806"/>
    <cellStyle name="Überschrift 4 4 10 20" xfId="52807"/>
    <cellStyle name="Überschrift 4 4 10 20 2" xfId="52808"/>
    <cellStyle name="Überschrift 4 4 10 21" xfId="52809"/>
    <cellStyle name="Überschrift 4 4 10 21 2" xfId="52810"/>
    <cellStyle name="Überschrift 4 4 10 22" xfId="52811"/>
    <cellStyle name="Überschrift 4 4 10 22 2" xfId="52812"/>
    <cellStyle name="Überschrift 4 4 10 23" xfId="52813"/>
    <cellStyle name="Überschrift 4 4 10 23 2" xfId="52814"/>
    <cellStyle name="Überschrift 4 4 10 24" xfId="52815"/>
    <cellStyle name="Überschrift 4 4 10 24 2" xfId="52816"/>
    <cellStyle name="Überschrift 4 4 10 25" xfId="52817"/>
    <cellStyle name="Überschrift 4 4 10 25 2" xfId="52818"/>
    <cellStyle name="Überschrift 4 4 10 26" xfId="52819"/>
    <cellStyle name="Überschrift 4 4 10 26 2" xfId="52820"/>
    <cellStyle name="Überschrift 4 4 10 27" xfId="52821"/>
    <cellStyle name="Überschrift 4 4 10 27 2" xfId="52822"/>
    <cellStyle name="Überschrift 4 4 10 28" xfId="52823"/>
    <cellStyle name="Überschrift 4 4 10 28 2" xfId="52824"/>
    <cellStyle name="Überschrift 4 4 10 29" xfId="52825"/>
    <cellStyle name="Überschrift 4 4 10 29 2" xfId="52826"/>
    <cellStyle name="Überschrift 4 4 10 3" xfId="52827"/>
    <cellStyle name="Überschrift 4 4 10 3 2" xfId="52828"/>
    <cellStyle name="Überschrift 4 4 10 3 2 2" xfId="52829"/>
    <cellStyle name="Überschrift 4 4 10 3 3" xfId="52830"/>
    <cellStyle name="Überschrift 4 4 10 3 3 2" xfId="52831"/>
    <cellStyle name="Überschrift 4 4 10 3 4" xfId="52832"/>
    <cellStyle name="Überschrift 4 4 10 3 4 2" xfId="52833"/>
    <cellStyle name="Überschrift 4 4 10 3 5" xfId="52834"/>
    <cellStyle name="Überschrift 4 4 10 3 5 2" xfId="52835"/>
    <cellStyle name="Überschrift 4 4 10 3 6" xfId="52836"/>
    <cellStyle name="Überschrift 4 4 10 3 6 2" xfId="52837"/>
    <cellStyle name="Überschrift 4 4 10 3 7" xfId="52838"/>
    <cellStyle name="Überschrift 4 4 10 30" xfId="52839"/>
    <cellStyle name="Überschrift 4 4 10 30 2" xfId="52840"/>
    <cellStyle name="Überschrift 4 4 10 31" xfId="52841"/>
    <cellStyle name="Überschrift 4 4 10 31 2" xfId="52842"/>
    <cellStyle name="Überschrift 4 4 10 32" xfId="52843"/>
    <cellStyle name="Überschrift 4 4 10 32 2" xfId="52844"/>
    <cellStyle name="Überschrift 4 4 10 33" xfId="52845"/>
    <cellStyle name="Überschrift 4 4 10 34" xfId="52846"/>
    <cellStyle name="Überschrift 4 4 10 35" xfId="52847"/>
    <cellStyle name="Überschrift 4 4 10 36" xfId="52848"/>
    <cellStyle name="Überschrift 4 4 10 37" xfId="52849"/>
    <cellStyle name="Überschrift 4 4 10 4" xfId="52850"/>
    <cellStyle name="Überschrift 4 4 10 4 2" xfId="52851"/>
    <cellStyle name="Überschrift 4 4 10 5" xfId="52852"/>
    <cellStyle name="Überschrift 4 4 10 5 2" xfId="52853"/>
    <cellStyle name="Überschrift 4 4 10 6" xfId="52854"/>
    <cellStyle name="Überschrift 4 4 10 6 2" xfId="52855"/>
    <cellStyle name="Überschrift 4 4 10 7" xfId="52856"/>
    <cellStyle name="Überschrift 4 4 10 7 2" xfId="52857"/>
    <cellStyle name="Überschrift 4 4 10 8" xfId="52858"/>
    <cellStyle name="Überschrift 4 4 10 8 2" xfId="52859"/>
    <cellStyle name="Überschrift 4 4 10 9" xfId="52860"/>
    <cellStyle name="Überschrift 4 4 10 9 2" xfId="52861"/>
    <cellStyle name="Überschrift 4 4 11" xfId="52862"/>
    <cellStyle name="Überschrift 4 4 11 10" xfId="52863"/>
    <cellStyle name="Überschrift 4 4 11 10 2" xfId="52864"/>
    <cellStyle name="Überschrift 4 4 11 11" xfId="52865"/>
    <cellStyle name="Überschrift 4 4 11 11 2" xfId="52866"/>
    <cellStyle name="Überschrift 4 4 11 12" xfId="52867"/>
    <cellStyle name="Überschrift 4 4 11 12 2" xfId="52868"/>
    <cellStyle name="Überschrift 4 4 11 13" xfId="52869"/>
    <cellStyle name="Überschrift 4 4 11 13 2" xfId="52870"/>
    <cellStyle name="Überschrift 4 4 11 14" xfId="52871"/>
    <cellStyle name="Überschrift 4 4 11 14 2" xfId="52872"/>
    <cellStyle name="Überschrift 4 4 11 15" xfId="52873"/>
    <cellStyle name="Überschrift 4 4 11 15 2" xfId="52874"/>
    <cellStyle name="Überschrift 4 4 11 16" xfId="52875"/>
    <cellStyle name="Überschrift 4 4 11 16 2" xfId="52876"/>
    <cellStyle name="Überschrift 4 4 11 17" xfId="52877"/>
    <cellStyle name="Überschrift 4 4 11 17 2" xfId="52878"/>
    <cellStyle name="Überschrift 4 4 11 18" xfId="52879"/>
    <cellStyle name="Überschrift 4 4 11 18 2" xfId="52880"/>
    <cellStyle name="Überschrift 4 4 11 19" xfId="52881"/>
    <cellStyle name="Überschrift 4 4 11 19 2" xfId="52882"/>
    <cellStyle name="Überschrift 4 4 11 2" xfId="52883"/>
    <cellStyle name="Überschrift 4 4 11 2 2" xfId="52884"/>
    <cellStyle name="Überschrift 4 4 11 2 2 2" xfId="52885"/>
    <cellStyle name="Überschrift 4 4 11 2 3" xfId="52886"/>
    <cellStyle name="Überschrift 4 4 11 2 3 2" xfId="52887"/>
    <cellStyle name="Überschrift 4 4 11 2 4" xfId="52888"/>
    <cellStyle name="Überschrift 4 4 11 2 4 2" xfId="52889"/>
    <cellStyle name="Überschrift 4 4 11 2 5" xfId="52890"/>
    <cellStyle name="Überschrift 4 4 11 2 5 2" xfId="52891"/>
    <cellStyle name="Überschrift 4 4 11 2 6" xfId="52892"/>
    <cellStyle name="Überschrift 4 4 11 2 6 2" xfId="52893"/>
    <cellStyle name="Überschrift 4 4 11 2 7" xfId="52894"/>
    <cellStyle name="Überschrift 4 4 11 20" xfId="52895"/>
    <cellStyle name="Überschrift 4 4 11 20 2" xfId="52896"/>
    <cellStyle name="Überschrift 4 4 11 21" xfId="52897"/>
    <cellStyle name="Überschrift 4 4 11 21 2" xfId="52898"/>
    <cellStyle name="Überschrift 4 4 11 22" xfId="52899"/>
    <cellStyle name="Überschrift 4 4 11 22 2" xfId="52900"/>
    <cellStyle name="Überschrift 4 4 11 23" xfId="52901"/>
    <cellStyle name="Überschrift 4 4 11 23 2" xfId="52902"/>
    <cellStyle name="Überschrift 4 4 11 24" xfId="52903"/>
    <cellStyle name="Überschrift 4 4 11 24 2" xfId="52904"/>
    <cellStyle name="Überschrift 4 4 11 25" xfId="52905"/>
    <cellStyle name="Überschrift 4 4 11 25 2" xfId="52906"/>
    <cellStyle name="Überschrift 4 4 11 26" xfId="52907"/>
    <cellStyle name="Überschrift 4 4 11 26 2" xfId="52908"/>
    <cellStyle name="Überschrift 4 4 11 27" xfId="52909"/>
    <cellStyle name="Überschrift 4 4 11 27 2" xfId="52910"/>
    <cellStyle name="Überschrift 4 4 11 28" xfId="52911"/>
    <cellStyle name="Überschrift 4 4 11 28 2" xfId="52912"/>
    <cellStyle name="Überschrift 4 4 11 29" xfId="52913"/>
    <cellStyle name="Überschrift 4 4 11 29 2" xfId="52914"/>
    <cellStyle name="Überschrift 4 4 11 3" xfId="52915"/>
    <cellStyle name="Überschrift 4 4 11 3 2" xfId="52916"/>
    <cellStyle name="Überschrift 4 4 11 3 2 2" xfId="52917"/>
    <cellStyle name="Überschrift 4 4 11 3 3" xfId="52918"/>
    <cellStyle name="Überschrift 4 4 11 3 3 2" xfId="52919"/>
    <cellStyle name="Überschrift 4 4 11 3 4" xfId="52920"/>
    <cellStyle name="Überschrift 4 4 11 3 4 2" xfId="52921"/>
    <cellStyle name="Überschrift 4 4 11 3 5" xfId="52922"/>
    <cellStyle name="Überschrift 4 4 11 3 5 2" xfId="52923"/>
    <cellStyle name="Überschrift 4 4 11 3 6" xfId="52924"/>
    <cellStyle name="Überschrift 4 4 11 3 6 2" xfId="52925"/>
    <cellStyle name="Überschrift 4 4 11 3 7" xfId="52926"/>
    <cellStyle name="Überschrift 4 4 11 30" xfId="52927"/>
    <cellStyle name="Überschrift 4 4 11 30 2" xfId="52928"/>
    <cellStyle name="Überschrift 4 4 11 31" xfId="52929"/>
    <cellStyle name="Überschrift 4 4 11 31 2" xfId="52930"/>
    <cellStyle name="Überschrift 4 4 11 32" xfId="52931"/>
    <cellStyle name="Überschrift 4 4 11 32 2" xfId="52932"/>
    <cellStyle name="Überschrift 4 4 11 33" xfId="52933"/>
    <cellStyle name="Überschrift 4 4 11 34" xfId="52934"/>
    <cellStyle name="Überschrift 4 4 11 35" xfId="52935"/>
    <cellStyle name="Überschrift 4 4 11 36" xfId="52936"/>
    <cellStyle name="Überschrift 4 4 11 37" xfId="52937"/>
    <cellStyle name="Überschrift 4 4 11 4" xfId="52938"/>
    <cellStyle name="Überschrift 4 4 11 4 2" xfId="52939"/>
    <cellStyle name="Überschrift 4 4 11 5" xfId="52940"/>
    <cellStyle name="Überschrift 4 4 11 5 2" xfId="52941"/>
    <cellStyle name="Überschrift 4 4 11 6" xfId="52942"/>
    <cellStyle name="Überschrift 4 4 11 6 2" xfId="52943"/>
    <cellStyle name="Überschrift 4 4 11 7" xfId="52944"/>
    <cellStyle name="Überschrift 4 4 11 7 2" xfId="52945"/>
    <cellStyle name="Überschrift 4 4 11 8" xfId="52946"/>
    <cellStyle name="Überschrift 4 4 11 8 2" xfId="52947"/>
    <cellStyle name="Überschrift 4 4 11 9" xfId="52948"/>
    <cellStyle name="Überschrift 4 4 11 9 2" xfId="52949"/>
    <cellStyle name="Überschrift 4 4 12" xfId="52950"/>
    <cellStyle name="Überschrift 4 4 12 2" xfId="52951"/>
    <cellStyle name="Überschrift 4 4 12 2 2" xfId="52952"/>
    <cellStyle name="Überschrift 4 4 12 3" xfId="52953"/>
    <cellStyle name="Überschrift 4 4 12 3 2" xfId="52954"/>
    <cellStyle name="Überschrift 4 4 12 4" xfId="52955"/>
    <cellStyle name="Überschrift 4 4 12 4 2" xfId="52956"/>
    <cellStyle name="Überschrift 4 4 12 5" xfId="52957"/>
    <cellStyle name="Überschrift 4 4 12 5 2" xfId="52958"/>
    <cellStyle name="Überschrift 4 4 12 6" xfId="52959"/>
    <cellStyle name="Überschrift 4 4 12 6 2" xfId="52960"/>
    <cellStyle name="Überschrift 4 4 12 7" xfId="52961"/>
    <cellStyle name="Überschrift 4 4 12 7 2" xfId="52962"/>
    <cellStyle name="Überschrift 4 4 12 8" xfId="52963"/>
    <cellStyle name="Überschrift 4 4 13" xfId="52964"/>
    <cellStyle name="Überschrift 4 4 13 2" xfId="52965"/>
    <cellStyle name="Überschrift 4 4 13 2 2" xfId="52966"/>
    <cellStyle name="Überschrift 4 4 13 3" xfId="52967"/>
    <cellStyle name="Überschrift 4 4 13 3 2" xfId="52968"/>
    <cellStyle name="Überschrift 4 4 13 4" xfId="52969"/>
    <cellStyle name="Überschrift 4 4 13 4 2" xfId="52970"/>
    <cellStyle name="Überschrift 4 4 13 5" xfId="52971"/>
    <cellStyle name="Überschrift 4 4 13 5 2" xfId="52972"/>
    <cellStyle name="Überschrift 4 4 13 6" xfId="52973"/>
    <cellStyle name="Überschrift 4 4 13 6 2" xfId="52974"/>
    <cellStyle name="Überschrift 4 4 13 7" xfId="52975"/>
    <cellStyle name="Überschrift 4 4 14" xfId="52976"/>
    <cellStyle name="Überschrift 4 4 14 2" xfId="52977"/>
    <cellStyle name="Überschrift 4 4 15" xfId="52978"/>
    <cellStyle name="Überschrift 4 4 15 2" xfId="52979"/>
    <cellStyle name="Überschrift 4 4 16" xfId="52980"/>
    <cellStyle name="Überschrift 4 4 16 2" xfId="52981"/>
    <cellStyle name="Überschrift 4 4 17" xfId="52982"/>
    <cellStyle name="Überschrift 4 4 17 2" xfId="52983"/>
    <cellStyle name="Überschrift 4 4 18" xfId="52984"/>
    <cellStyle name="Überschrift 4 4 18 2" xfId="52985"/>
    <cellStyle name="Überschrift 4 4 19" xfId="52986"/>
    <cellStyle name="Überschrift 4 4 19 2" xfId="52987"/>
    <cellStyle name="Überschrift 4 4 2" xfId="52988"/>
    <cellStyle name="Überschrift 4 4 2 10" xfId="52989"/>
    <cellStyle name="Überschrift 4 4 2 10 2" xfId="52990"/>
    <cellStyle name="Überschrift 4 4 2 11" xfId="52991"/>
    <cellStyle name="Überschrift 4 4 2 11 2" xfId="52992"/>
    <cellStyle name="Überschrift 4 4 2 12" xfId="52993"/>
    <cellStyle name="Überschrift 4 4 2 12 2" xfId="52994"/>
    <cellStyle name="Überschrift 4 4 2 13" xfId="52995"/>
    <cellStyle name="Überschrift 4 4 2 13 2" xfId="52996"/>
    <cellStyle name="Überschrift 4 4 2 14" xfId="52997"/>
    <cellStyle name="Überschrift 4 4 2 14 2" xfId="52998"/>
    <cellStyle name="Überschrift 4 4 2 15" xfId="52999"/>
    <cellStyle name="Überschrift 4 4 2 15 2" xfId="53000"/>
    <cellStyle name="Überschrift 4 4 2 16" xfId="53001"/>
    <cellStyle name="Überschrift 4 4 2 16 2" xfId="53002"/>
    <cellStyle name="Überschrift 4 4 2 17" xfId="53003"/>
    <cellStyle name="Überschrift 4 4 2 17 2" xfId="53004"/>
    <cellStyle name="Überschrift 4 4 2 18" xfId="53005"/>
    <cellStyle name="Überschrift 4 4 2 18 2" xfId="53006"/>
    <cellStyle name="Überschrift 4 4 2 19" xfId="53007"/>
    <cellStyle name="Überschrift 4 4 2 19 2" xfId="53008"/>
    <cellStyle name="Überschrift 4 4 2 2" xfId="53009"/>
    <cellStyle name="Überschrift 4 4 2 2 2" xfId="53010"/>
    <cellStyle name="Überschrift 4 4 2 2 2 2" xfId="53011"/>
    <cellStyle name="Überschrift 4 4 2 2 3" xfId="53012"/>
    <cellStyle name="Überschrift 4 4 2 2 3 2" xfId="53013"/>
    <cellStyle name="Überschrift 4 4 2 2 4" xfId="53014"/>
    <cellStyle name="Überschrift 4 4 2 2 4 2" xfId="53015"/>
    <cellStyle name="Überschrift 4 4 2 2 5" xfId="53016"/>
    <cellStyle name="Überschrift 4 4 2 2 5 2" xfId="53017"/>
    <cellStyle name="Überschrift 4 4 2 2 6" xfId="53018"/>
    <cellStyle name="Überschrift 4 4 2 2 6 2" xfId="53019"/>
    <cellStyle name="Überschrift 4 4 2 2 7" xfId="53020"/>
    <cellStyle name="Überschrift 4 4 2 2 7 2" xfId="53021"/>
    <cellStyle name="Überschrift 4 4 2 2 8" xfId="53022"/>
    <cellStyle name="Überschrift 4 4 2 20" xfId="53023"/>
    <cellStyle name="Überschrift 4 4 2 20 2" xfId="53024"/>
    <cellStyle name="Überschrift 4 4 2 21" xfId="53025"/>
    <cellStyle name="Überschrift 4 4 2 21 2" xfId="53026"/>
    <cellStyle name="Überschrift 4 4 2 22" xfId="53027"/>
    <cellStyle name="Überschrift 4 4 2 22 2" xfId="53028"/>
    <cellStyle name="Überschrift 4 4 2 23" xfId="53029"/>
    <cellStyle name="Überschrift 4 4 2 23 2" xfId="53030"/>
    <cellStyle name="Überschrift 4 4 2 24" xfId="53031"/>
    <cellStyle name="Überschrift 4 4 2 24 2" xfId="53032"/>
    <cellStyle name="Überschrift 4 4 2 25" xfId="53033"/>
    <cellStyle name="Überschrift 4 4 2 25 2" xfId="53034"/>
    <cellStyle name="Überschrift 4 4 2 26" xfId="53035"/>
    <cellStyle name="Überschrift 4 4 2 26 2" xfId="53036"/>
    <cellStyle name="Überschrift 4 4 2 27" xfId="53037"/>
    <cellStyle name="Überschrift 4 4 2 27 2" xfId="53038"/>
    <cellStyle name="Überschrift 4 4 2 28" xfId="53039"/>
    <cellStyle name="Überschrift 4 4 2 28 2" xfId="53040"/>
    <cellStyle name="Überschrift 4 4 2 29" xfId="53041"/>
    <cellStyle name="Überschrift 4 4 2 29 2" xfId="53042"/>
    <cellStyle name="Überschrift 4 4 2 3" xfId="53043"/>
    <cellStyle name="Überschrift 4 4 2 3 2" xfId="53044"/>
    <cellStyle name="Überschrift 4 4 2 3 2 2" xfId="53045"/>
    <cellStyle name="Überschrift 4 4 2 3 3" xfId="53046"/>
    <cellStyle name="Überschrift 4 4 2 3 3 2" xfId="53047"/>
    <cellStyle name="Überschrift 4 4 2 3 4" xfId="53048"/>
    <cellStyle name="Überschrift 4 4 2 3 4 2" xfId="53049"/>
    <cellStyle name="Überschrift 4 4 2 3 5" xfId="53050"/>
    <cellStyle name="Überschrift 4 4 2 3 5 2" xfId="53051"/>
    <cellStyle name="Überschrift 4 4 2 3 6" xfId="53052"/>
    <cellStyle name="Überschrift 4 4 2 3 6 2" xfId="53053"/>
    <cellStyle name="Überschrift 4 4 2 3 7" xfId="53054"/>
    <cellStyle name="Überschrift 4 4 2 30" xfId="53055"/>
    <cellStyle name="Überschrift 4 4 2 30 2" xfId="53056"/>
    <cellStyle name="Überschrift 4 4 2 31" xfId="53057"/>
    <cellStyle name="Überschrift 4 4 2 31 2" xfId="53058"/>
    <cellStyle name="Überschrift 4 4 2 32" xfId="53059"/>
    <cellStyle name="Überschrift 4 4 2 32 2" xfId="53060"/>
    <cellStyle name="Überschrift 4 4 2 33" xfId="53061"/>
    <cellStyle name="Überschrift 4 4 2 33 2" xfId="53062"/>
    <cellStyle name="Überschrift 4 4 2 34" xfId="53063"/>
    <cellStyle name="Überschrift 4 4 2 35" xfId="53064"/>
    <cellStyle name="Überschrift 4 4 2 36" xfId="53065"/>
    <cellStyle name="Überschrift 4 4 2 37" xfId="53066"/>
    <cellStyle name="Überschrift 4 4 2 38" xfId="53067"/>
    <cellStyle name="Überschrift 4 4 2 4" xfId="53068"/>
    <cellStyle name="Überschrift 4 4 2 4 2" xfId="53069"/>
    <cellStyle name="Überschrift 4 4 2 4 2 2" xfId="53070"/>
    <cellStyle name="Überschrift 4 4 2 4 3" xfId="53071"/>
    <cellStyle name="Überschrift 4 4 2 4 3 2" xfId="53072"/>
    <cellStyle name="Überschrift 4 4 2 4 4" xfId="53073"/>
    <cellStyle name="Überschrift 4 4 2 4 4 2" xfId="53074"/>
    <cellStyle name="Überschrift 4 4 2 4 5" xfId="53075"/>
    <cellStyle name="Überschrift 4 4 2 4 5 2" xfId="53076"/>
    <cellStyle name="Überschrift 4 4 2 4 6" xfId="53077"/>
    <cellStyle name="Überschrift 4 4 2 4 6 2" xfId="53078"/>
    <cellStyle name="Überschrift 4 4 2 4 7" xfId="53079"/>
    <cellStyle name="Überschrift 4 4 2 5" xfId="53080"/>
    <cellStyle name="Überschrift 4 4 2 5 2" xfId="53081"/>
    <cellStyle name="Überschrift 4 4 2 6" xfId="53082"/>
    <cellStyle name="Überschrift 4 4 2 6 2" xfId="53083"/>
    <cellStyle name="Überschrift 4 4 2 7" xfId="53084"/>
    <cellStyle name="Überschrift 4 4 2 7 2" xfId="53085"/>
    <cellStyle name="Überschrift 4 4 2 8" xfId="53086"/>
    <cellStyle name="Überschrift 4 4 2 8 2" xfId="53087"/>
    <cellStyle name="Überschrift 4 4 2 9" xfId="53088"/>
    <cellStyle name="Überschrift 4 4 2 9 2" xfId="53089"/>
    <cellStyle name="Überschrift 4 4 20" xfId="53090"/>
    <cellStyle name="Überschrift 4 4 20 2" xfId="53091"/>
    <cellStyle name="Überschrift 4 4 21" xfId="53092"/>
    <cellStyle name="Überschrift 4 4 21 2" xfId="53093"/>
    <cellStyle name="Überschrift 4 4 22" xfId="53094"/>
    <cellStyle name="Überschrift 4 4 22 2" xfId="53095"/>
    <cellStyle name="Überschrift 4 4 23" xfId="53096"/>
    <cellStyle name="Überschrift 4 4 23 2" xfId="53097"/>
    <cellStyle name="Überschrift 4 4 24" xfId="53098"/>
    <cellStyle name="Überschrift 4 4 24 2" xfId="53099"/>
    <cellStyle name="Überschrift 4 4 25" xfId="53100"/>
    <cellStyle name="Überschrift 4 4 25 2" xfId="53101"/>
    <cellStyle name="Überschrift 4 4 26" xfId="53102"/>
    <cellStyle name="Überschrift 4 4 27" xfId="53103"/>
    <cellStyle name="Überschrift 4 4 28" xfId="53104"/>
    <cellStyle name="Überschrift 4 4 29" xfId="53105"/>
    <cellStyle name="Überschrift 4 4 3" xfId="53106"/>
    <cellStyle name="Überschrift 4 4 3 10" xfId="53107"/>
    <cellStyle name="Überschrift 4 4 3 10 2" xfId="53108"/>
    <cellStyle name="Überschrift 4 4 3 11" xfId="53109"/>
    <cellStyle name="Überschrift 4 4 3 11 2" xfId="53110"/>
    <cellStyle name="Überschrift 4 4 3 12" xfId="53111"/>
    <cellStyle name="Überschrift 4 4 3 12 2" xfId="53112"/>
    <cellStyle name="Überschrift 4 4 3 13" xfId="53113"/>
    <cellStyle name="Überschrift 4 4 3 13 2" xfId="53114"/>
    <cellStyle name="Überschrift 4 4 3 14" xfId="53115"/>
    <cellStyle name="Überschrift 4 4 3 14 2" xfId="53116"/>
    <cellStyle name="Überschrift 4 4 3 15" xfId="53117"/>
    <cellStyle name="Überschrift 4 4 3 15 2" xfId="53118"/>
    <cellStyle name="Überschrift 4 4 3 16" xfId="53119"/>
    <cellStyle name="Überschrift 4 4 3 16 2" xfId="53120"/>
    <cellStyle name="Überschrift 4 4 3 17" xfId="53121"/>
    <cellStyle name="Überschrift 4 4 3 17 2" xfId="53122"/>
    <cellStyle name="Überschrift 4 4 3 18" xfId="53123"/>
    <cellStyle name="Überschrift 4 4 3 18 2" xfId="53124"/>
    <cellStyle name="Überschrift 4 4 3 19" xfId="53125"/>
    <cellStyle name="Überschrift 4 4 3 19 2" xfId="53126"/>
    <cellStyle name="Überschrift 4 4 3 2" xfId="53127"/>
    <cellStyle name="Überschrift 4 4 3 2 2" xfId="53128"/>
    <cellStyle name="Überschrift 4 4 3 2 2 2" xfId="53129"/>
    <cellStyle name="Überschrift 4 4 3 2 3" xfId="53130"/>
    <cellStyle name="Überschrift 4 4 3 2 3 2" xfId="53131"/>
    <cellStyle name="Überschrift 4 4 3 2 4" xfId="53132"/>
    <cellStyle name="Überschrift 4 4 3 2 4 2" xfId="53133"/>
    <cellStyle name="Überschrift 4 4 3 2 5" xfId="53134"/>
    <cellStyle name="Überschrift 4 4 3 2 5 2" xfId="53135"/>
    <cellStyle name="Überschrift 4 4 3 2 6" xfId="53136"/>
    <cellStyle name="Überschrift 4 4 3 2 6 2" xfId="53137"/>
    <cellStyle name="Überschrift 4 4 3 2 7" xfId="53138"/>
    <cellStyle name="Überschrift 4 4 3 2 7 2" xfId="53139"/>
    <cellStyle name="Überschrift 4 4 3 2 8" xfId="53140"/>
    <cellStyle name="Überschrift 4 4 3 20" xfId="53141"/>
    <cellStyle name="Überschrift 4 4 3 20 2" xfId="53142"/>
    <cellStyle name="Überschrift 4 4 3 21" xfId="53143"/>
    <cellStyle name="Überschrift 4 4 3 21 2" xfId="53144"/>
    <cellStyle name="Überschrift 4 4 3 22" xfId="53145"/>
    <cellStyle name="Überschrift 4 4 3 22 2" xfId="53146"/>
    <cellStyle name="Überschrift 4 4 3 23" xfId="53147"/>
    <cellStyle name="Überschrift 4 4 3 23 2" xfId="53148"/>
    <cellStyle name="Überschrift 4 4 3 24" xfId="53149"/>
    <cellStyle name="Überschrift 4 4 3 24 2" xfId="53150"/>
    <cellStyle name="Überschrift 4 4 3 25" xfId="53151"/>
    <cellStyle name="Überschrift 4 4 3 25 2" xfId="53152"/>
    <cellStyle name="Überschrift 4 4 3 26" xfId="53153"/>
    <cellStyle name="Überschrift 4 4 3 26 2" xfId="53154"/>
    <cellStyle name="Überschrift 4 4 3 27" xfId="53155"/>
    <cellStyle name="Überschrift 4 4 3 27 2" xfId="53156"/>
    <cellStyle name="Überschrift 4 4 3 28" xfId="53157"/>
    <cellStyle name="Überschrift 4 4 3 28 2" xfId="53158"/>
    <cellStyle name="Überschrift 4 4 3 29" xfId="53159"/>
    <cellStyle name="Überschrift 4 4 3 29 2" xfId="53160"/>
    <cellStyle name="Überschrift 4 4 3 3" xfId="53161"/>
    <cellStyle name="Überschrift 4 4 3 3 2" xfId="53162"/>
    <cellStyle name="Überschrift 4 4 3 3 2 2" xfId="53163"/>
    <cellStyle name="Überschrift 4 4 3 3 3" xfId="53164"/>
    <cellStyle name="Überschrift 4 4 3 3 3 2" xfId="53165"/>
    <cellStyle name="Überschrift 4 4 3 3 4" xfId="53166"/>
    <cellStyle name="Überschrift 4 4 3 3 4 2" xfId="53167"/>
    <cellStyle name="Überschrift 4 4 3 3 5" xfId="53168"/>
    <cellStyle name="Überschrift 4 4 3 3 5 2" xfId="53169"/>
    <cellStyle name="Überschrift 4 4 3 3 6" xfId="53170"/>
    <cellStyle name="Überschrift 4 4 3 3 6 2" xfId="53171"/>
    <cellStyle name="Überschrift 4 4 3 3 7" xfId="53172"/>
    <cellStyle name="Überschrift 4 4 3 30" xfId="53173"/>
    <cellStyle name="Überschrift 4 4 3 30 2" xfId="53174"/>
    <cellStyle name="Überschrift 4 4 3 31" xfId="53175"/>
    <cellStyle name="Überschrift 4 4 3 31 2" xfId="53176"/>
    <cellStyle name="Überschrift 4 4 3 32" xfId="53177"/>
    <cellStyle name="Überschrift 4 4 3 32 2" xfId="53178"/>
    <cellStyle name="Überschrift 4 4 3 33" xfId="53179"/>
    <cellStyle name="Überschrift 4 4 3 33 2" xfId="53180"/>
    <cellStyle name="Überschrift 4 4 3 34" xfId="53181"/>
    <cellStyle name="Überschrift 4 4 3 35" xfId="53182"/>
    <cellStyle name="Überschrift 4 4 3 36" xfId="53183"/>
    <cellStyle name="Überschrift 4 4 3 37" xfId="53184"/>
    <cellStyle name="Überschrift 4 4 3 38" xfId="53185"/>
    <cellStyle name="Überschrift 4 4 3 4" xfId="53186"/>
    <cellStyle name="Überschrift 4 4 3 4 2" xfId="53187"/>
    <cellStyle name="Überschrift 4 4 3 4 2 2" xfId="53188"/>
    <cellStyle name="Überschrift 4 4 3 4 3" xfId="53189"/>
    <cellStyle name="Überschrift 4 4 3 4 3 2" xfId="53190"/>
    <cellStyle name="Überschrift 4 4 3 4 4" xfId="53191"/>
    <cellStyle name="Überschrift 4 4 3 4 4 2" xfId="53192"/>
    <cellStyle name="Überschrift 4 4 3 4 5" xfId="53193"/>
    <cellStyle name="Überschrift 4 4 3 4 5 2" xfId="53194"/>
    <cellStyle name="Überschrift 4 4 3 4 6" xfId="53195"/>
    <cellStyle name="Überschrift 4 4 3 4 6 2" xfId="53196"/>
    <cellStyle name="Überschrift 4 4 3 4 7" xfId="53197"/>
    <cellStyle name="Überschrift 4 4 3 5" xfId="53198"/>
    <cellStyle name="Überschrift 4 4 3 5 2" xfId="53199"/>
    <cellStyle name="Überschrift 4 4 3 6" xfId="53200"/>
    <cellStyle name="Überschrift 4 4 3 6 2" xfId="53201"/>
    <cellStyle name="Überschrift 4 4 3 7" xfId="53202"/>
    <cellStyle name="Überschrift 4 4 3 7 2" xfId="53203"/>
    <cellStyle name="Überschrift 4 4 3 8" xfId="53204"/>
    <cellStyle name="Überschrift 4 4 3 8 2" xfId="53205"/>
    <cellStyle name="Überschrift 4 4 3 9" xfId="53206"/>
    <cellStyle name="Überschrift 4 4 3 9 2" xfId="53207"/>
    <cellStyle name="Überschrift 4 4 4" xfId="53208"/>
    <cellStyle name="Überschrift 4 4 4 10" xfId="53209"/>
    <cellStyle name="Überschrift 4 4 4 10 2" xfId="53210"/>
    <cellStyle name="Überschrift 4 4 4 11" xfId="53211"/>
    <cellStyle name="Überschrift 4 4 4 11 2" xfId="53212"/>
    <cellStyle name="Überschrift 4 4 4 12" xfId="53213"/>
    <cellStyle name="Überschrift 4 4 4 12 2" xfId="53214"/>
    <cellStyle name="Überschrift 4 4 4 13" xfId="53215"/>
    <cellStyle name="Überschrift 4 4 4 13 2" xfId="53216"/>
    <cellStyle name="Überschrift 4 4 4 14" xfId="53217"/>
    <cellStyle name="Überschrift 4 4 4 14 2" xfId="53218"/>
    <cellStyle name="Überschrift 4 4 4 15" xfId="53219"/>
    <cellStyle name="Überschrift 4 4 4 15 2" xfId="53220"/>
    <cellStyle name="Überschrift 4 4 4 16" xfId="53221"/>
    <cellStyle name="Überschrift 4 4 4 16 2" xfId="53222"/>
    <cellStyle name="Überschrift 4 4 4 17" xfId="53223"/>
    <cellStyle name="Überschrift 4 4 4 17 2" xfId="53224"/>
    <cellStyle name="Überschrift 4 4 4 18" xfId="53225"/>
    <cellStyle name="Überschrift 4 4 4 18 2" xfId="53226"/>
    <cellStyle name="Überschrift 4 4 4 19" xfId="53227"/>
    <cellStyle name="Überschrift 4 4 4 19 2" xfId="53228"/>
    <cellStyle name="Überschrift 4 4 4 2" xfId="53229"/>
    <cellStyle name="Überschrift 4 4 4 2 2" xfId="53230"/>
    <cellStyle name="Überschrift 4 4 4 2 2 2" xfId="53231"/>
    <cellStyle name="Überschrift 4 4 4 2 3" xfId="53232"/>
    <cellStyle name="Überschrift 4 4 4 2 3 2" xfId="53233"/>
    <cellStyle name="Überschrift 4 4 4 2 4" xfId="53234"/>
    <cellStyle name="Überschrift 4 4 4 2 4 2" xfId="53235"/>
    <cellStyle name="Überschrift 4 4 4 2 5" xfId="53236"/>
    <cellStyle name="Überschrift 4 4 4 2 5 2" xfId="53237"/>
    <cellStyle name="Überschrift 4 4 4 2 6" xfId="53238"/>
    <cellStyle name="Überschrift 4 4 4 2 6 2" xfId="53239"/>
    <cellStyle name="Überschrift 4 4 4 2 7" xfId="53240"/>
    <cellStyle name="Überschrift 4 4 4 2 7 2" xfId="53241"/>
    <cellStyle name="Überschrift 4 4 4 2 8" xfId="53242"/>
    <cellStyle name="Überschrift 4 4 4 20" xfId="53243"/>
    <cellStyle name="Überschrift 4 4 4 20 2" xfId="53244"/>
    <cellStyle name="Überschrift 4 4 4 21" xfId="53245"/>
    <cellStyle name="Überschrift 4 4 4 21 2" xfId="53246"/>
    <cellStyle name="Überschrift 4 4 4 22" xfId="53247"/>
    <cellStyle name="Überschrift 4 4 4 22 2" xfId="53248"/>
    <cellStyle name="Überschrift 4 4 4 23" xfId="53249"/>
    <cellStyle name="Überschrift 4 4 4 23 2" xfId="53250"/>
    <cellStyle name="Überschrift 4 4 4 24" xfId="53251"/>
    <cellStyle name="Überschrift 4 4 4 24 2" xfId="53252"/>
    <cellStyle name="Überschrift 4 4 4 25" xfId="53253"/>
    <cellStyle name="Überschrift 4 4 4 25 2" xfId="53254"/>
    <cellStyle name="Überschrift 4 4 4 26" xfId="53255"/>
    <cellStyle name="Überschrift 4 4 4 26 2" xfId="53256"/>
    <cellStyle name="Überschrift 4 4 4 27" xfId="53257"/>
    <cellStyle name="Überschrift 4 4 4 27 2" xfId="53258"/>
    <cellStyle name="Überschrift 4 4 4 28" xfId="53259"/>
    <cellStyle name="Überschrift 4 4 4 28 2" xfId="53260"/>
    <cellStyle name="Überschrift 4 4 4 29" xfId="53261"/>
    <cellStyle name="Überschrift 4 4 4 29 2" xfId="53262"/>
    <cellStyle name="Überschrift 4 4 4 3" xfId="53263"/>
    <cellStyle name="Überschrift 4 4 4 3 2" xfId="53264"/>
    <cellStyle name="Überschrift 4 4 4 3 2 2" xfId="53265"/>
    <cellStyle name="Überschrift 4 4 4 3 3" xfId="53266"/>
    <cellStyle name="Überschrift 4 4 4 3 3 2" xfId="53267"/>
    <cellStyle name="Überschrift 4 4 4 3 4" xfId="53268"/>
    <cellStyle name="Überschrift 4 4 4 3 4 2" xfId="53269"/>
    <cellStyle name="Überschrift 4 4 4 3 5" xfId="53270"/>
    <cellStyle name="Überschrift 4 4 4 3 5 2" xfId="53271"/>
    <cellStyle name="Überschrift 4 4 4 3 6" xfId="53272"/>
    <cellStyle name="Überschrift 4 4 4 3 6 2" xfId="53273"/>
    <cellStyle name="Überschrift 4 4 4 3 7" xfId="53274"/>
    <cellStyle name="Überschrift 4 4 4 30" xfId="53275"/>
    <cellStyle name="Überschrift 4 4 4 30 2" xfId="53276"/>
    <cellStyle name="Überschrift 4 4 4 31" xfId="53277"/>
    <cellStyle name="Überschrift 4 4 4 31 2" xfId="53278"/>
    <cellStyle name="Überschrift 4 4 4 32" xfId="53279"/>
    <cellStyle name="Überschrift 4 4 4 32 2" xfId="53280"/>
    <cellStyle name="Überschrift 4 4 4 33" xfId="53281"/>
    <cellStyle name="Überschrift 4 4 4 33 2" xfId="53282"/>
    <cellStyle name="Überschrift 4 4 4 34" xfId="53283"/>
    <cellStyle name="Überschrift 4 4 4 35" xfId="53284"/>
    <cellStyle name="Überschrift 4 4 4 36" xfId="53285"/>
    <cellStyle name="Überschrift 4 4 4 37" xfId="53286"/>
    <cellStyle name="Überschrift 4 4 4 38" xfId="53287"/>
    <cellStyle name="Überschrift 4 4 4 4" xfId="53288"/>
    <cellStyle name="Überschrift 4 4 4 4 2" xfId="53289"/>
    <cellStyle name="Überschrift 4 4 4 4 2 2" xfId="53290"/>
    <cellStyle name="Überschrift 4 4 4 4 3" xfId="53291"/>
    <cellStyle name="Überschrift 4 4 4 4 3 2" xfId="53292"/>
    <cellStyle name="Überschrift 4 4 4 4 4" xfId="53293"/>
    <cellStyle name="Überschrift 4 4 4 4 4 2" xfId="53294"/>
    <cellStyle name="Überschrift 4 4 4 4 5" xfId="53295"/>
    <cellStyle name="Überschrift 4 4 4 4 5 2" xfId="53296"/>
    <cellStyle name="Überschrift 4 4 4 4 6" xfId="53297"/>
    <cellStyle name="Überschrift 4 4 4 4 6 2" xfId="53298"/>
    <cellStyle name="Überschrift 4 4 4 4 7" xfId="53299"/>
    <cellStyle name="Überschrift 4 4 4 5" xfId="53300"/>
    <cellStyle name="Überschrift 4 4 4 5 2" xfId="53301"/>
    <cellStyle name="Überschrift 4 4 4 6" xfId="53302"/>
    <cellStyle name="Überschrift 4 4 4 6 2" xfId="53303"/>
    <cellStyle name="Überschrift 4 4 4 7" xfId="53304"/>
    <cellStyle name="Überschrift 4 4 4 7 2" xfId="53305"/>
    <cellStyle name="Überschrift 4 4 4 8" xfId="53306"/>
    <cellStyle name="Überschrift 4 4 4 8 2" xfId="53307"/>
    <cellStyle name="Überschrift 4 4 4 9" xfId="53308"/>
    <cellStyle name="Überschrift 4 4 4 9 2" xfId="53309"/>
    <cellStyle name="Überschrift 4 4 5" xfId="53310"/>
    <cellStyle name="Überschrift 4 4 5 10" xfId="53311"/>
    <cellStyle name="Überschrift 4 4 5 10 2" xfId="53312"/>
    <cellStyle name="Überschrift 4 4 5 11" xfId="53313"/>
    <cellStyle name="Überschrift 4 4 5 11 2" xfId="53314"/>
    <cellStyle name="Überschrift 4 4 5 12" xfId="53315"/>
    <cellStyle name="Überschrift 4 4 5 12 2" xfId="53316"/>
    <cellStyle name="Überschrift 4 4 5 13" xfId="53317"/>
    <cellStyle name="Überschrift 4 4 5 13 2" xfId="53318"/>
    <cellStyle name="Überschrift 4 4 5 14" xfId="53319"/>
    <cellStyle name="Überschrift 4 4 5 14 2" xfId="53320"/>
    <cellStyle name="Überschrift 4 4 5 15" xfId="53321"/>
    <cellStyle name="Überschrift 4 4 5 15 2" xfId="53322"/>
    <cellStyle name="Überschrift 4 4 5 16" xfId="53323"/>
    <cellStyle name="Überschrift 4 4 5 16 2" xfId="53324"/>
    <cellStyle name="Überschrift 4 4 5 17" xfId="53325"/>
    <cellStyle name="Überschrift 4 4 5 17 2" xfId="53326"/>
    <cellStyle name="Überschrift 4 4 5 18" xfId="53327"/>
    <cellStyle name="Überschrift 4 4 5 18 2" xfId="53328"/>
    <cellStyle name="Überschrift 4 4 5 19" xfId="53329"/>
    <cellStyle name="Überschrift 4 4 5 19 2" xfId="53330"/>
    <cellStyle name="Überschrift 4 4 5 2" xfId="53331"/>
    <cellStyle name="Überschrift 4 4 5 2 2" xfId="53332"/>
    <cellStyle name="Überschrift 4 4 5 2 2 2" xfId="53333"/>
    <cellStyle name="Überschrift 4 4 5 2 3" xfId="53334"/>
    <cellStyle name="Überschrift 4 4 5 2 3 2" xfId="53335"/>
    <cellStyle name="Überschrift 4 4 5 2 4" xfId="53336"/>
    <cellStyle name="Überschrift 4 4 5 2 4 2" xfId="53337"/>
    <cellStyle name="Überschrift 4 4 5 2 5" xfId="53338"/>
    <cellStyle name="Überschrift 4 4 5 2 5 2" xfId="53339"/>
    <cellStyle name="Überschrift 4 4 5 2 6" xfId="53340"/>
    <cellStyle name="Überschrift 4 4 5 2 6 2" xfId="53341"/>
    <cellStyle name="Überschrift 4 4 5 2 7" xfId="53342"/>
    <cellStyle name="Überschrift 4 4 5 2 7 2" xfId="53343"/>
    <cellStyle name="Überschrift 4 4 5 2 8" xfId="53344"/>
    <cellStyle name="Überschrift 4 4 5 20" xfId="53345"/>
    <cellStyle name="Überschrift 4 4 5 20 2" xfId="53346"/>
    <cellStyle name="Überschrift 4 4 5 21" xfId="53347"/>
    <cellStyle name="Überschrift 4 4 5 21 2" xfId="53348"/>
    <cellStyle name="Überschrift 4 4 5 22" xfId="53349"/>
    <cellStyle name="Überschrift 4 4 5 22 2" xfId="53350"/>
    <cellStyle name="Überschrift 4 4 5 23" xfId="53351"/>
    <cellStyle name="Überschrift 4 4 5 23 2" xfId="53352"/>
    <cellStyle name="Überschrift 4 4 5 24" xfId="53353"/>
    <cellStyle name="Überschrift 4 4 5 24 2" xfId="53354"/>
    <cellStyle name="Überschrift 4 4 5 25" xfId="53355"/>
    <cellStyle name="Überschrift 4 4 5 25 2" xfId="53356"/>
    <cellStyle name="Überschrift 4 4 5 26" xfId="53357"/>
    <cellStyle name="Überschrift 4 4 5 26 2" xfId="53358"/>
    <cellStyle name="Überschrift 4 4 5 27" xfId="53359"/>
    <cellStyle name="Überschrift 4 4 5 27 2" xfId="53360"/>
    <cellStyle name="Überschrift 4 4 5 28" xfId="53361"/>
    <cellStyle name="Überschrift 4 4 5 28 2" xfId="53362"/>
    <cellStyle name="Überschrift 4 4 5 29" xfId="53363"/>
    <cellStyle name="Überschrift 4 4 5 29 2" xfId="53364"/>
    <cellStyle name="Überschrift 4 4 5 3" xfId="53365"/>
    <cellStyle name="Überschrift 4 4 5 3 2" xfId="53366"/>
    <cellStyle name="Überschrift 4 4 5 3 2 2" xfId="53367"/>
    <cellStyle name="Überschrift 4 4 5 3 3" xfId="53368"/>
    <cellStyle name="Überschrift 4 4 5 3 3 2" xfId="53369"/>
    <cellStyle name="Überschrift 4 4 5 3 4" xfId="53370"/>
    <cellStyle name="Überschrift 4 4 5 3 4 2" xfId="53371"/>
    <cellStyle name="Überschrift 4 4 5 3 5" xfId="53372"/>
    <cellStyle name="Überschrift 4 4 5 3 5 2" xfId="53373"/>
    <cellStyle name="Überschrift 4 4 5 3 6" xfId="53374"/>
    <cellStyle name="Überschrift 4 4 5 3 6 2" xfId="53375"/>
    <cellStyle name="Überschrift 4 4 5 3 7" xfId="53376"/>
    <cellStyle name="Überschrift 4 4 5 30" xfId="53377"/>
    <cellStyle name="Überschrift 4 4 5 30 2" xfId="53378"/>
    <cellStyle name="Überschrift 4 4 5 31" xfId="53379"/>
    <cellStyle name="Überschrift 4 4 5 31 2" xfId="53380"/>
    <cellStyle name="Überschrift 4 4 5 32" xfId="53381"/>
    <cellStyle name="Überschrift 4 4 5 32 2" xfId="53382"/>
    <cellStyle name="Überschrift 4 4 5 33" xfId="53383"/>
    <cellStyle name="Überschrift 4 4 5 33 2" xfId="53384"/>
    <cellStyle name="Überschrift 4 4 5 34" xfId="53385"/>
    <cellStyle name="Überschrift 4 4 5 35" xfId="53386"/>
    <cellStyle name="Überschrift 4 4 5 36" xfId="53387"/>
    <cellStyle name="Überschrift 4 4 5 37" xfId="53388"/>
    <cellStyle name="Überschrift 4 4 5 38" xfId="53389"/>
    <cellStyle name="Überschrift 4 4 5 4" xfId="53390"/>
    <cellStyle name="Überschrift 4 4 5 4 2" xfId="53391"/>
    <cellStyle name="Überschrift 4 4 5 4 2 2" xfId="53392"/>
    <cellStyle name="Überschrift 4 4 5 4 3" xfId="53393"/>
    <cellStyle name="Überschrift 4 4 5 4 3 2" xfId="53394"/>
    <cellStyle name="Überschrift 4 4 5 4 4" xfId="53395"/>
    <cellStyle name="Überschrift 4 4 5 4 4 2" xfId="53396"/>
    <cellStyle name="Überschrift 4 4 5 4 5" xfId="53397"/>
    <cellStyle name="Überschrift 4 4 5 4 5 2" xfId="53398"/>
    <cellStyle name="Überschrift 4 4 5 4 6" xfId="53399"/>
    <cellStyle name="Überschrift 4 4 5 4 6 2" xfId="53400"/>
    <cellStyle name="Überschrift 4 4 5 4 7" xfId="53401"/>
    <cellStyle name="Überschrift 4 4 5 5" xfId="53402"/>
    <cellStyle name="Überschrift 4 4 5 5 2" xfId="53403"/>
    <cellStyle name="Überschrift 4 4 5 6" xfId="53404"/>
    <cellStyle name="Überschrift 4 4 5 6 2" xfId="53405"/>
    <cellStyle name="Überschrift 4 4 5 7" xfId="53406"/>
    <cellStyle name="Überschrift 4 4 5 7 2" xfId="53407"/>
    <cellStyle name="Überschrift 4 4 5 8" xfId="53408"/>
    <cellStyle name="Überschrift 4 4 5 8 2" xfId="53409"/>
    <cellStyle name="Überschrift 4 4 5 9" xfId="53410"/>
    <cellStyle name="Überschrift 4 4 5 9 2" xfId="53411"/>
    <cellStyle name="Überschrift 4 4 6" xfId="53412"/>
    <cellStyle name="Überschrift 4 4 6 10" xfId="53413"/>
    <cellStyle name="Überschrift 4 4 6 10 2" xfId="53414"/>
    <cellStyle name="Überschrift 4 4 6 11" xfId="53415"/>
    <cellStyle name="Überschrift 4 4 6 11 2" xfId="53416"/>
    <cellStyle name="Überschrift 4 4 6 12" xfId="53417"/>
    <cellStyle name="Überschrift 4 4 6 12 2" xfId="53418"/>
    <cellStyle name="Überschrift 4 4 6 13" xfId="53419"/>
    <cellStyle name="Überschrift 4 4 6 13 2" xfId="53420"/>
    <cellStyle name="Überschrift 4 4 6 14" xfId="53421"/>
    <cellStyle name="Überschrift 4 4 6 14 2" xfId="53422"/>
    <cellStyle name="Überschrift 4 4 6 15" xfId="53423"/>
    <cellStyle name="Überschrift 4 4 6 15 2" xfId="53424"/>
    <cellStyle name="Überschrift 4 4 6 16" xfId="53425"/>
    <cellStyle name="Überschrift 4 4 6 16 2" xfId="53426"/>
    <cellStyle name="Überschrift 4 4 6 17" xfId="53427"/>
    <cellStyle name="Überschrift 4 4 6 17 2" xfId="53428"/>
    <cellStyle name="Überschrift 4 4 6 18" xfId="53429"/>
    <cellStyle name="Überschrift 4 4 6 18 2" xfId="53430"/>
    <cellStyle name="Überschrift 4 4 6 19" xfId="53431"/>
    <cellStyle name="Überschrift 4 4 6 19 2" xfId="53432"/>
    <cellStyle name="Überschrift 4 4 6 2" xfId="53433"/>
    <cellStyle name="Überschrift 4 4 6 2 2" xfId="53434"/>
    <cellStyle name="Überschrift 4 4 6 2 2 2" xfId="53435"/>
    <cellStyle name="Überschrift 4 4 6 2 3" xfId="53436"/>
    <cellStyle name="Überschrift 4 4 6 2 3 2" xfId="53437"/>
    <cellStyle name="Überschrift 4 4 6 2 4" xfId="53438"/>
    <cellStyle name="Überschrift 4 4 6 2 4 2" xfId="53439"/>
    <cellStyle name="Überschrift 4 4 6 2 5" xfId="53440"/>
    <cellStyle name="Überschrift 4 4 6 2 5 2" xfId="53441"/>
    <cellStyle name="Überschrift 4 4 6 2 6" xfId="53442"/>
    <cellStyle name="Überschrift 4 4 6 2 6 2" xfId="53443"/>
    <cellStyle name="Überschrift 4 4 6 2 7" xfId="53444"/>
    <cellStyle name="Überschrift 4 4 6 20" xfId="53445"/>
    <cellStyle name="Überschrift 4 4 6 20 2" xfId="53446"/>
    <cellStyle name="Überschrift 4 4 6 21" xfId="53447"/>
    <cellStyle name="Überschrift 4 4 6 21 2" xfId="53448"/>
    <cellStyle name="Überschrift 4 4 6 22" xfId="53449"/>
    <cellStyle name="Überschrift 4 4 6 22 2" xfId="53450"/>
    <cellStyle name="Überschrift 4 4 6 23" xfId="53451"/>
    <cellStyle name="Überschrift 4 4 6 23 2" xfId="53452"/>
    <cellStyle name="Überschrift 4 4 6 24" xfId="53453"/>
    <cellStyle name="Überschrift 4 4 6 24 2" xfId="53454"/>
    <cellStyle name="Überschrift 4 4 6 25" xfId="53455"/>
    <cellStyle name="Überschrift 4 4 6 25 2" xfId="53456"/>
    <cellStyle name="Überschrift 4 4 6 26" xfId="53457"/>
    <cellStyle name="Überschrift 4 4 6 26 2" xfId="53458"/>
    <cellStyle name="Überschrift 4 4 6 27" xfId="53459"/>
    <cellStyle name="Überschrift 4 4 6 27 2" xfId="53460"/>
    <cellStyle name="Überschrift 4 4 6 28" xfId="53461"/>
    <cellStyle name="Überschrift 4 4 6 28 2" xfId="53462"/>
    <cellStyle name="Überschrift 4 4 6 29" xfId="53463"/>
    <cellStyle name="Überschrift 4 4 6 29 2" xfId="53464"/>
    <cellStyle name="Überschrift 4 4 6 3" xfId="53465"/>
    <cellStyle name="Überschrift 4 4 6 3 2" xfId="53466"/>
    <cellStyle name="Überschrift 4 4 6 3 2 2" xfId="53467"/>
    <cellStyle name="Überschrift 4 4 6 3 3" xfId="53468"/>
    <cellStyle name="Überschrift 4 4 6 3 3 2" xfId="53469"/>
    <cellStyle name="Überschrift 4 4 6 3 4" xfId="53470"/>
    <cellStyle name="Überschrift 4 4 6 3 4 2" xfId="53471"/>
    <cellStyle name="Überschrift 4 4 6 3 5" xfId="53472"/>
    <cellStyle name="Überschrift 4 4 6 3 5 2" xfId="53473"/>
    <cellStyle name="Überschrift 4 4 6 3 6" xfId="53474"/>
    <cellStyle name="Überschrift 4 4 6 3 6 2" xfId="53475"/>
    <cellStyle name="Überschrift 4 4 6 3 7" xfId="53476"/>
    <cellStyle name="Überschrift 4 4 6 30" xfId="53477"/>
    <cellStyle name="Überschrift 4 4 6 30 2" xfId="53478"/>
    <cellStyle name="Überschrift 4 4 6 31" xfId="53479"/>
    <cellStyle name="Überschrift 4 4 6 31 2" xfId="53480"/>
    <cellStyle name="Überschrift 4 4 6 32" xfId="53481"/>
    <cellStyle name="Überschrift 4 4 6 32 2" xfId="53482"/>
    <cellStyle name="Überschrift 4 4 6 33" xfId="53483"/>
    <cellStyle name="Überschrift 4 4 6 34" xfId="53484"/>
    <cellStyle name="Überschrift 4 4 6 35" xfId="53485"/>
    <cellStyle name="Überschrift 4 4 6 36" xfId="53486"/>
    <cellStyle name="Überschrift 4 4 6 37" xfId="53487"/>
    <cellStyle name="Überschrift 4 4 6 4" xfId="53488"/>
    <cellStyle name="Überschrift 4 4 6 4 2" xfId="53489"/>
    <cellStyle name="Überschrift 4 4 6 5" xfId="53490"/>
    <cellStyle name="Überschrift 4 4 6 5 2" xfId="53491"/>
    <cellStyle name="Überschrift 4 4 6 6" xfId="53492"/>
    <cellStyle name="Überschrift 4 4 6 6 2" xfId="53493"/>
    <cellStyle name="Überschrift 4 4 6 7" xfId="53494"/>
    <cellStyle name="Überschrift 4 4 6 7 2" xfId="53495"/>
    <cellStyle name="Überschrift 4 4 6 8" xfId="53496"/>
    <cellStyle name="Überschrift 4 4 6 8 2" xfId="53497"/>
    <cellStyle name="Überschrift 4 4 6 9" xfId="53498"/>
    <cellStyle name="Überschrift 4 4 6 9 2" xfId="53499"/>
    <cellStyle name="Überschrift 4 4 7" xfId="53500"/>
    <cellStyle name="Überschrift 4 4 7 10" xfId="53501"/>
    <cellStyle name="Überschrift 4 4 7 10 2" xfId="53502"/>
    <cellStyle name="Überschrift 4 4 7 11" xfId="53503"/>
    <cellStyle name="Überschrift 4 4 7 11 2" xfId="53504"/>
    <cellStyle name="Überschrift 4 4 7 12" xfId="53505"/>
    <cellStyle name="Überschrift 4 4 7 12 2" xfId="53506"/>
    <cellStyle name="Überschrift 4 4 7 13" xfId="53507"/>
    <cellStyle name="Überschrift 4 4 7 13 2" xfId="53508"/>
    <cellStyle name="Überschrift 4 4 7 14" xfId="53509"/>
    <cellStyle name="Überschrift 4 4 7 14 2" xfId="53510"/>
    <cellStyle name="Überschrift 4 4 7 15" xfId="53511"/>
    <cellStyle name="Überschrift 4 4 7 15 2" xfId="53512"/>
    <cellStyle name="Überschrift 4 4 7 16" xfId="53513"/>
    <cellStyle name="Überschrift 4 4 7 16 2" xfId="53514"/>
    <cellStyle name="Überschrift 4 4 7 17" xfId="53515"/>
    <cellStyle name="Überschrift 4 4 7 17 2" xfId="53516"/>
    <cellStyle name="Überschrift 4 4 7 18" xfId="53517"/>
    <cellStyle name="Überschrift 4 4 7 18 2" xfId="53518"/>
    <cellStyle name="Überschrift 4 4 7 19" xfId="53519"/>
    <cellStyle name="Überschrift 4 4 7 19 2" xfId="53520"/>
    <cellStyle name="Überschrift 4 4 7 2" xfId="53521"/>
    <cellStyle name="Überschrift 4 4 7 2 2" xfId="53522"/>
    <cellStyle name="Überschrift 4 4 7 2 2 2" xfId="53523"/>
    <cellStyle name="Überschrift 4 4 7 2 3" xfId="53524"/>
    <cellStyle name="Überschrift 4 4 7 2 3 2" xfId="53525"/>
    <cellStyle name="Überschrift 4 4 7 2 4" xfId="53526"/>
    <cellStyle name="Überschrift 4 4 7 2 4 2" xfId="53527"/>
    <cellStyle name="Überschrift 4 4 7 2 5" xfId="53528"/>
    <cellStyle name="Überschrift 4 4 7 2 5 2" xfId="53529"/>
    <cellStyle name="Überschrift 4 4 7 2 6" xfId="53530"/>
    <cellStyle name="Überschrift 4 4 7 2 6 2" xfId="53531"/>
    <cellStyle name="Überschrift 4 4 7 2 7" xfId="53532"/>
    <cellStyle name="Überschrift 4 4 7 20" xfId="53533"/>
    <cellStyle name="Überschrift 4 4 7 20 2" xfId="53534"/>
    <cellStyle name="Überschrift 4 4 7 21" xfId="53535"/>
    <cellStyle name="Überschrift 4 4 7 21 2" xfId="53536"/>
    <cellStyle name="Überschrift 4 4 7 22" xfId="53537"/>
    <cellStyle name="Überschrift 4 4 7 22 2" xfId="53538"/>
    <cellStyle name="Überschrift 4 4 7 23" xfId="53539"/>
    <cellStyle name="Überschrift 4 4 7 23 2" xfId="53540"/>
    <cellStyle name="Überschrift 4 4 7 24" xfId="53541"/>
    <cellStyle name="Überschrift 4 4 7 24 2" xfId="53542"/>
    <cellStyle name="Überschrift 4 4 7 25" xfId="53543"/>
    <cellStyle name="Überschrift 4 4 7 25 2" xfId="53544"/>
    <cellStyle name="Überschrift 4 4 7 26" xfId="53545"/>
    <cellStyle name="Überschrift 4 4 7 26 2" xfId="53546"/>
    <cellStyle name="Überschrift 4 4 7 27" xfId="53547"/>
    <cellStyle name="Überschrift 4 4 7 27 2" xfId="53548"/>
    <cellStyle name="Überschrift 4 4 7 28" xfId="53549"/>
    <cellStyle name="Überschrift 4 4 7 28 2" xfId="53550"/>
    <cellStyle name="Überschrift 4 4 7 29" xfId="53551"/>
    <cellStyle name="Überschrift 4 4 7 29 2" xfId="53552"/>
    <cellStyle name="Überschrift 4 4 7 3" xfId="53553"/>
    <cellStyle name="Überschrift 4 4 7 3 2" xfId="53554"/>
    <cellStyle name="Überschrift 4 4 7 3 2 2" xfId="53555"/>
    <cellStyle name="Überschrift 4 4 7 3 3" xfId="53556"/>
    <cellStyle name="Überschrift 4 4 7 3 3 2" xfId="53557"/>
    <cellStyle name="Überschrift 4 4 7 3 4" xfId="53558"/>
    <cellStyle name="Überschrift 4 4 7 3 4 2" xfId="53559"/>
    <cellStyle name="Überschrift 4 4 7 3 5" xfId="53560"/>
    <cellStyle name="Überschrift 4 4 7 3 5 2" xfId="53561"/>
    <cellStyle name="Überschrift 4 4 7 3 6" xfId="53562"/>
    <cellStyle name="Überschrift 4 4 7 3 6 2" xfId="53563"/>
    <cellStyle name="Überschrift 4 4 7 3 7" xfId="53564"/>
    <cellStyle name="Überschrift 4 4 7 30" xfId="53565"/>
    <cellStyle name="Überschrift 4 4 7 30 2" xfId="53566"/>
    <cellStyle name="Überschrift 4 4 7 31" xfId="53567"/>
    <cellStyle name="Überschrift 4 4 7 31 2" xfId="53568"/>
    <cellStyle name="Überschrift 4 4 7 32" xfId="53569"/>
    <cellStyle name="Überschrift 4 4 7 32 2" xfId="53570"/>
    <cellStyle name="Überschrift 4 4 7 33" xfId="53571"/>
    <cellStyle name="Überschrift 4 4 7 34" xfId="53572"/>
    <cellStyle name="Überschrift 4 4 7 35" xfId="53573"/>
    <cellStyle name="Überschrift 4 4 7 36" xfId="53574"/>
    <cellStyle name="Überschrift 4 4 7 37" xfId="53575"/>
    <cellStyle name="Überschrift 4 4 7 4" xfId="53576"/>
    <cellStyle name="Überschrift 4 4 7 4 2" xfId="53577"/>
    <cellStyle name="Überschrift 4 4 7 5" xfId="53578"/>
    <cellStyle name="Überschrift 4 4 7 5 2" xfId="53579"/>
    <cellStyle name="Überschrift 4 4 7 6" xfId="53580"/>
    <cellStyle name="Überschrift 4 4 7 6 2" xfId="53581"/>
    <cellStyle name="Überschrift 4 4 7 7" xfId="53582"/>
    <cellStyle name="Überschrift 4 4 7 7 2" xfId="53583"/>
    <cellStyle name="Überschrift 4 4 7 8" xfId="53584"/>
    <cellStyle name="Überschrift 4 4 7 8 2" xfId="53585"/>
    <cellStyle name="Überschrift 4 4 7 9" xfId="53586"/>
    <cellStyle name="Überschrift 4 4 7 9 2" xfId="53587"/>
    <cellStyle name="Überschrift 4 4 8" xfId="53588"/>
    <cellStyle name="Überschrift 4 4 8 10" xfId="53589"/>
    <cellStyle name="Überschrift 4 4 8 10 2" xfId="53590"/>
    <cellStyle name="Überschrift 4 4 8 11" xfId="53591"/>
    <cellStyle name="Überschrift 4 4 8 11 2" xfId="53592"/>
    <cellStyle name="Überschrift 4 4 8 12" xfId="53593"/>
    <cellStyle name="Überschrift 4 4 8 12 2" xfId="53594"/>
    <cellStyle name="Überschrift 4 4 8 13" xfId="53595"/>
    <cellStyle name="Überschrift 4 4 8 13 2" xfId="53596"/>
    <cellStyle name="Überschrift 4 4 8 14" xfId="53597"/>
    <cellStyle name="Überschrift 4 4 8 14 2" xfId="53598"/>
    <cellStyle name="Überschrift 4 4 8 15" xfId="53599"/>
    <cellStyle name="Überschrift 4 4 8 15 2" xfId="53600"/>
    <cellStyle name="Überschrift 4 4 8 16" xfId="53601"/>
    <cellStyle name="Überschrift 4 4 8 16 2" xfId="53602"/>
    <cellStyle name="Überschrift 4 4 8 17" xfId="53603"/>
    <cellStyle name="Überschrift 4 4 8 17 2" xfId="53604"/>
    <cellStyle name="Überschrift 4 4 8 18" xfId="53605"/>
    <cellStyle name="Überschrift 4 4 8 18 2" xfId="53606"/>
    <cellStyle name="Überschrift 4 4 8 19" xfId="53607"/>
    <cellStyle name="Überschrift 4 4 8 19 2" xfId="53608"/>
    <cellStyle name="Überschrift 4 4 8 2" xfId="53609"/>
    <cellStyle name="Überschrift 4 4 8 2 2" xfId="53610"/>
    <cellStyle name="Überschrift 4 4 8 2 2 2" xfId="53611"/>
    <cellStyle name="Überschrift 4 4 8 2 3" xfId="53612"/>
    <cellStyle name="Überschrift 4 4 8 2 3 2" xfId="53613"/>
    <cellStyle name="Überschrift 4 4 8 2 4" xfId="53614"/>
    <cellStyle name="Überschrift 4 4 8 2 4 2" xfId="53615"/>
    <cellStyle name="Überschrift 4 4 8 2 5" xfId="53616"/>
    <cellStyle name="Überschrift 4 4 8 2 5 2" xfId="53617"/>
    <cellStyle name="Überschrift 4 4 8 2 6" xfId="53618"/>
    <cellStyle name="Überschrift 4 4 8 2 6 2" xfId="53619"/>
    <cellStyle name="Überschrift 4 4 8 2 7" xfId="53620"/>
    <cellStyle name="Überschrift 4 4 8 20" xfId="53621"/>
    <cellStyle name="Überschrift 4 4 8 20 2" xfId="53622"/>
    <cellStyle name="Überschrift 4 4 8 21" xfId="53623"/>
    <cellStyle name="Überschrift 4 4 8 21 2" xfId="53624"/>
    <cellStyle name="Überschrift 4 4 8 22" xfId="53625"/>
    <cellStyle name="Überschrift 4 4 8 22 2" xfId="53626"/>
    <cellStyle name="Überschrift 4 4 8 23" xfId="53627"/>
    <cellStyle name="Überschrift 4 4 8 23 2" xfId="53628"/>
    <cellStyle name="Überschrift 4 4 8 24" xfId="53629"/>
    <cellStyle name="Überschrift 4 4 8 24 2" xfId="53630"/>
    <cellStyle name="Überschrift 4 4 8 25" xfId="53631"/>
    <cellStyle name="Überschrift 4 4 8 25 2" xfId="53632"/>
    <cellStyle name="Überschrift 4 4 8 26" xfId="53633"/>
    <cellStyle name="Überschrift 4 4 8 26 2" xfId="53634"/>
    <cellStyle name="Überschrift 4 4 8 27" xfId="53635"/>
    <cellStyle name="Überschrift 4 4 8 27 2" xfId="53636"/>
    <cellStyle name="Überschrift 4 4 8 28" xfId="53637"/>
    <cellStyle name="Überschrift 4 4 8 28 2" xfId="53638"/>
    <cellStyle name="Überschrift 4 4 8 29" xfId="53639"/>
    <cellStyle name="Überschrift 4 4 8 29 2" xfId="53640"/>
    <cellStyle name="Überschrift 4 4 8 3" xfId="53641"/>
    <cellStyle name="Überschrift 4 4 8 3 2" xfId="53642"/>
    <cellStyle name="Überschrift 4 4 8 3 2 2" xfId="53643"/>
    <cellStyle name="Überschrift 4 4 8 3 3" xfId="53644"/>
    <cellStyle name="Überschrift 4 4 8 3 3 2" xfId="53645"/>
    <cellStyle name="Überschrift 4 4 8 3 4" xfId="53646"/>
    <cellStyle name="Überschrift 4 4 8 3 4 2" xfId="53647"/>
    <cellStyle name="Überschrift 4 4 8 3 5" xfId="53648"/>
    <cellStyle name="Überschrift 4 4 8 3 5 2" xfId="53649"/>
    <cellStyle name="Überschrift 4 4 8 3 6" xfId="53650"/>
    <cellStyle name="Überschrift 4 4 8 3 6 2" xfId="53651"/>
    <cellStyle name="Überschrift 4 4 8 3 7" xfId="53652"/>
    <cellStyle name="Überschrift 4 4 8 30" xfId="53653"/>
    <cellStyle name="Überschrift 4 4 8 30 2" xfId="53654"/>
    <cellStyle name="Überschrift 4 4 8 31" xfId="53655"/>
    <cellStyle name="Überschrift 4 4 8 31 2" xfId="53656"/>
    <cellStyle name="Überschrift 4 4 8 32" xfId="53657"/>
    <cellStyle name="Überschrift 4 4 8 32 2" xfId="53658"/>
    <cellStyle name="Überschrift 4 4 8 33" xfId="53659"/>
    <cellStyle name="Überschrift 4 4 8 34" xfId="53660"/>
    <cellStyle name="Überschrift 4 4 8 35" xfId="53661"/>
    <cellStyle name="Überschrift 4 4 8 36" xfId="53662"/>
    <cellStyle name="Überschrift 4 4 8 37" xfId="53663"/>
    <cellStyle name="Überschrift 4 4 8 4" xfId="53664"/>
    <cellStyle name="Überschrift 4 4 8 4 2" xfId="53665"/>
    <cellStyle name="Überschrift 4 4 8 5" xfId="53666"/>
    <cellStyle name="Überschrift 4 4 8 5 2" xfId="53667"/>
    <cellStyle name="Überschrift 4 4 8 6" xfId="53668"/>
    <cellStyle name="Überschrift 4 4 8 6 2" xfId="53669"/>
    <cellStyle name="Überschrift 4 4 8 7" xfId="53670"/>
    <cellStyle name="Überschrift 4 4 8 7 2" xfId="53671"/>
    <cellStyle name="Überschrift 4 4 8 8" xfId="53672"/>
    <cellStyle name="Überschrift 4 4 8 8 2" xfId="53673"/>
    <cellStyle name="Überschrift 4 4 8 9" xfId="53674"/>
    <cellStyle name="Überschrift 4 4 8 9 2" xfId="53675"/>
    <cellStyle name="Überschrift 4 4 9" xfId="53676"/>
    <cellStyle name="Überschrift 4 4 9 10" xfId="53677"/>
    <cellStyle name="Überschrift 4 4 9 10 2" xfId="53678"/>
    <cellStyle name="Überschrift 4 4 9 11" xfId="53679"/>
    <cellStyle name="Überschrift 4 4 9 11 2" xfId="53680"/>
    <cellStyle name="Überschrift 4 4 9 12" xfId="53681"/>
    <cellStyle name="Überschrift 4 4 9 12 2" xfId="53682"/>
    <cellStyle name="Überschrift 4 4 9 13" xfId="53683"/>
    <cellStyle name="Überschrift 4 4 9 13 2" xfId="53684"/>
    <cellStyle name="Überschrift 4 4 9 14" xfId="53685"/>
    <cellStyle name="Überschrift 4 4 9 14 2" xfId="53686"/>
    <cellStyle name="Überschrift 4 4 9 15" xfId="53687"/>
    <cellStyle name="Überschrift 4 4 9 15 2" xfId="53688"/>
    <cellStyle name="Überschrift 4 4 9 16" xfId="53689"/>
    <cellStyle name="Überschrift 4 4 9 16 2" xfId="53690"/>
    <cellStyle name="Überschrift 4 4 9 17" xfId="53691"/>
    <cellStyle name="Überschrift 4 4 9 17 2" xfId="53692"/>
    <cellStyle name="Überschrift 4 4 9 18" xfId="53693"/>
    <cellStyle name="Überschrift 4 4 9 18 2" xfId="53694"/>
    <cellStyle name="Überschrift 4 4 9 19" xfId="53695"/>
    <cellStyle name="Überschrift 4 4 9 19 2" xfId="53696"/>
    <cellStyle name="Überschrift 4 4 9 2" xfId="53697"/>
    <cellStyle name="Überschrift 4 4 9 2 2" xfId="53698"/>
    <cellStyle name="Überschrift 4 4 9 2 2 2" xfId="53699"/>
    <cellStyle name="Überschrift 4 4 9 2 3" xfId="53700"/>
    <cellStyle name="Überschrift 4 4 9 2 3 2" xfId="53701"/>
    <cellStyle name="Überschrift 4 4 9 2 4" xfId="53702"/>
    <cellStyle name="Überschrift 4 4 9 2 4 2" xfId="53703"/>
    <cellStyle name="Überschrift 4 4 9 2 5" xfId="53704"/>
    <cellStyle name="Überschrift 4 4 9 2 5 2" xfId="53705"/>
    <cellStyle name="Überschrift 4 4 9 2 6" xfId="53706"/>
    <cellStyle name="Überschrift 4 4 9 2 6 2" xfId="53707"/>
    <cellStyle name="Überschrift 4 4 9 2 7" xfId="53708"/>
    <cellStyle name="Überschrift 4 4 9 20" xfId="53709"/>
    <cellStyle name="Überschrift 4 4 9 20 2" xfId="53710"/>
    <cellStyle name="Überschrift 4 4 9 21" xfId="53711"/>
    <cellStyle name="Überschrift 4 4 9 21 2" xfId="53712"/>
    <cellStyle name="Überschrift 4 4 9 22" xfId="53713"/>
    <cellStyle name="Überschrift 4 4 9 22 2" xfId="53714"/>
    <cellStyle name="Überschrift 4 4 9 23" xfId="53715"/>
    <cellStyle name="Überschrift 4 4 9 23 2" xfId="53716"/>
    <cellStyle name="Überschrift 4 4 9 24" xfId="53717"/>
    <cellStyle name="Überschrift 4 4 9 24 2" xfId="53718"/>
    <cellStyle name="Überschrift 4 4 9 25" xfId="53719"/>
    <cellStyle name="Überschrift 4 4 9 25 2" xfId="53720"/>
    <cellStyle name="Überschrift 4 4 9 26" xfId="53721"/>
    <cellStyle name="Überschrift 4 4 9 26 2" xfId="53722"/>
    <cellStyle name="Überschrift 4 4 9 27" xfId="53723"/>
    <cellStyle name="Überschrift 4 4 9 27 2" xfId="53724"/>
    <cellStyle name="Überschrift 4 4 9 28" xfId="53725"/>
    <cellStyle name="Überschrift 4 4 9 28 2" xfId="53726"/>
    <cellStyle name="Überschrift 4 4 9 29" xfId="53727"/>
    <cellStyle name="Überschrift 4 4 9 29 2" xfId="53728"/>
    <cellStyle name="Überschrift 4 4 9 3" xfId="53729"/>
    <cellStyle name="Überschrift 4 4 9 3 2" xfId="53730"/>
    <cellStyle name="Überschrift 4 4 9 3 2 2" xfId="53731"/>
    <cellStyle name="Überschrift 4 4 9 3 3" xfId="53732"/>
    <cellStyle name="Überschrift 4 4 9 3 3 2" xfId="53733"/>
    <cellStyle name="Überschrift 4 4 9 3 4" xfId="53734"/>
    <cellStyle name="Überschrift 4 4 9 3 4 2" xfId="53735"/>
    <cellStyle name="Überschrift 4 4 9 3 5" xfId="53736"/>
    <cellStyle name="Überschrift 4 4 9 3 5 2" xfId="53737"/>
    <cellStyle name="Überschrift 4 4 9 3 6" xfId="53738"/>
    <cellStyle name="Überschrift 4 4 9 3 6 2" xfId="53739"/>
    <cellStyle name="Überschrift 4 4 9 3 7" xfId="53740"/>
    <cellStyle name="Überschrift 4 4 9 30" xfId="53741"/>
    <cellStyle name="Überschrift 4 4 9 30 2" xfId="53742"/>
    <cellStyle name="Überschrift 4 4 9 31" xfId="53743"/>
    <cellStyle name="Überschrift 4 4 9 31 2" xfId="53744"/>
    <cellStyle name="Überschrift 4 4 9 32" xfId="53745"/>
    <cellStyle name="Überschrift 4 4 9 32 2" xfId="53746"/>
    <cellStyle name="Überschrift 4 4 9 33" xfId="53747"/>
    <cellStyle name="Überschrift 4 4 9 34" xfId="53748"/>
    <cellStyle name="Überschrift 4 4 9 35" xfId="53749"/>
    <cellStyle name="Überschrift 4 4 9 36" xfId="53750"/>
    <cellStyle name="Überschrift 4 4 9 37" xfId="53751"/>
    <cellStyle name="Überschrift 4 4 9 4" xfId="53752"/>
    <cellStyle name="Überschrift 4 4 9 4 2" xfId="53753"/>
    <cellStyle name="Überschrift 4 4 9 5" xfId="53754"/>
    <cellStyle name="Überschrift 4 4 9 5 2" xfId="53755"/>
    <cellStyle name="Überschrift 4 4 9 6" xfId="53756"/>
    <cellStyle name="Überschrift 4 4 9 6 2" xfId="53757"/>
    <cellStyle name="Überschrift 4 4 9 7" xfId="53758"/>
    <cellStyle name="Überschrift 4 4 9 7 2" xfId="53759"/>
    <cellStyle name="Überschrift 4 4 9 8" xfId="53760"/>
    <cellStyle name="Überschrift 4 4 9 8 2" xfId="53761"/>
    <cellStyle name="Überschrift 4 4 9 9" xfId="53762"/>
    <cellStyle name="Überschrift 4 4 9 9 2" xfId="53763"/>
    <cellStyle name="Überschrift 4 5" xfId="53764"/>
    <cellStyle name="Überschrift 4 5 2" xfId="53765"/>
    <cellStyle name="Überschrift 4 5 2 2" xfId="53766"/>
    <cellStyle name="Überschrift 4 5 3" xfId="53767"/>
    <cellStyle name="Überschrift 4 5 3 2" xfId="53768"/>
    <cellStyle name="Überschrift 4 5 4" xfId="53769"/>
    <cellStyle name="Überschrift 4 5 4 2" xfId="53770"/>
    <cellStyle name="Überschrift 4 5 5" xfId="53771"/>
    <cellStyle name="Überschrift 4 5 5 2" xfId="53772"/>
    <cellStyle name="Überschrift 4 5 6" xfId="53773"/>
    <cellStyle name="Überschrift 4 5 6 2" xfId="53774"/>
    <cellStyle name="Überschrift 4 5 7" xfId="53775"/>
    <cellStyle name="Überschrift 4 5 7 2" xfId="53776"/>
    <cellStyle name="Überschrift 4 5 8" xfId="53777"/>
    <cellStyle name="Überschrift 4 6" xfId="53778"/>
    <cellStyle name="Überschrift 4 7" xfId="53779"/>
    <cellStyle name="Überschrift 4 8" xfId="2585"/>
    <cellStyle name="Überschrift 4 9" xfId="2536"/>
    <cellStyle name="Überschrift 5" xfId="177"/>
    <cellStyle name="Überschrift 5 2" xfId="53781"/>
    <cellStyle name="Überschrift 5 3" xfId="53780"/>
    <cellStyle name="Überschrift 6" xfId="2666"/>
    <cellStyle name="Überschrift 7" xfId="53782"/>
    <cellStyle name="Überschrift 8" xfId="2581"/>
    <cellStyle name="Überschrift 9" xfId="2532"/>
    <cellStyle name="Uhrzeit" xfId="53783"/>
    <cellStyle name="Uhrzeit 2" xfId="53784"/>
    <cellStyle name="Verknüpfte Zelle 2" xfId="182"/>
    <cellStyle name="Verknüpfte Zelle 2 2" xfId="53786"/>
    <cellStyle name="Verknüpfte Zelle 2 3" xfId="53785"/>
    <cellStyle name="Verknüpfte Zelle 3" xfId="2671"/>
    <cellStyle name="Verknüpfte Zelle 4" xfId="53787"/>
    <cellStyle name="Verknüpfte Zelle 5" xfId="2592"/>
    <cellStyle name="Verknüpfte Zelle 6" xfId="2537"/>
    <cellStyle name="Währung 2" xfId="53788"/>
    <cellStyle name="Währung 3" xfId="53789"/>
    <cellStyle name="Warnender Text 2" xfId="183"/>
    <cellStyle name="Warnender Text 2 2" xfId="53791"/>
    <cellStyle name="Warnender Text 2 3" xfId="53790"/>
    <cellStyle name="Warnender Text 3" xfId="2672"/>
    <cellStyle name="Warnender Text 4" xfId="53792"/>
    <cellStyle name="Warnender Text 5" xfId="2594"/>
    <cellStyle name="Warnender Text 6" xfId="2538"/>
    <cellStyle name="Warning Text" xfId="67"/>
    <cellStyle name="Year" xfId="68"/>
    <cellStyle name="Year 2" xfId="53806"/>
    <cellStyle name="Year 3" xfId="53807"/>
    <cellStyle name="Zelle überprüfen 2" xfId="184"/>
    <cellStyle name="Zelle überprüfen 2 2" xfId="53794"/>
    <cellStyle name="Zelle überprüfen 2 3" xfId="53793"/>
    <cellStyle name="Zelle überprüfen 3" xfId="2673"/>
    <cellStyle name="Zelle überprüfen 4" xfId="53795"/>
    <cellStyle name="Zelle überprüfen 5" xfId="2593"/>
    <cellStyle name="Zelle überprüfen 6" xfId="2539"/>
    <cellStyle name="Обычный_2++" xfId="53796"/>
  </cellStyles>
  <dxfs count="358">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1"/>
    </dxf>
    <dxf>
      <protection locked="1" hidden="1"/>
    </dxf>
    <dxf>
      <border outline="0">
        <right style="thin">
          <color indexed="64"/>
        </right>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0"/>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right style="thin">
          <color indexed="64"/>
        </right>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left style="thin">
          <color indexed="64"/>
        </left>
        <right style="thin">
          <color indexed="64"/>
        </right>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0"/>
        <name val="Arial"/>
        <scheme val="none"/>
      </font>
      <fill>
        <patternFill patternType="solid">
          <fgColor indexed="64"/>
          <bgColor theme="0"/>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left style="thin">
          <color indexed="64"/>
        </left>
        <right style="thin">
          <color indexed="64"/>
        </right>
        <top style="thin">
          <color theme="4" tint="0.39997558519241921"/>
        </top>
      </border>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bottom style="thin">
          <color theme="4" tint="0.39997558519241921"/>
        </bottom>
      </border>
    </dxf>
    <dxf>
      <font>
        <b val="0"/>
        <i val="0"/>
        <strike val="0"/>
        <condense val="0"/>
        <extend val="0"/>
        <outline val="0"/>
        <shadow val="0"/>
        <u val="none"/>
        <vertAlign val="baseline"/>
        <sz val="10"/>
        <color theme="0"/>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left style="thin">
          <color indexed="64"/>
        </left>
        <right style="thin">
          <color indexed="64"/>
        </right>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0"/>
        <name val="Arial"/>
        <scheme val="none"/>
      </font>
      <fill>
        <patternFill patternType="solid">
          <fgColor indexed="64"/>
          <bgColor theme="0"/>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right style="thin">
          <color indexed="64"/>
        </right>
        <top style="thin">
          <color theme="4" tint="0.39997558519241921"/>
        </top>
      </border>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bottom style="thin">
          <color theme="4" tint="0.39997558519241921"/>
        </bottom>
      </border>
    </dxf>
    <dxf>
      <font>
        <b val="0"/>
        <i val="0"/>
        <strike val="0"/>
        <condense val="0"/>
        <extend val="0"/>
        <outline val="0"/>
        <shadow val="0"/>
        <u val="none"/>
        <vertAlign val="baseline"/>
        <sz val="10"/>
        <color theme="0"/>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right style="thin">
          <color indexed="64"/>
        </right>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rgb="FFFF0000"/>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left" vertical="bottom" textRotation="0" wrapText="0" indent="10" justifyLastLine="0" shrinkToFit="0" readingOrder="0"/>
      <protection locked="1" hidden="1"/>
    </dxf>
    <dxf>
      <border outline="0">
        <left style="thin">
          <color indexed="64"/>
        </left>
        <top style="thin">
          <color theme="4" tint="0.39997558519241921"/>
        </top>
      </border>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left" vertical="bottom" textRotation="0" wrapText="0" indent="10" justifyLastLine="0" shrinkToFit="0" readingOrder="0"/>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protection locked="1" hidden="1"/>
    </dxf>
    <dxf>
      <border outline="0">
        <right style="thin">
          <color indexed="64"/>
        </right>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right style="thin">
          <color indexed="64"/>
        </right>
        <top style="thin">
          <color theme="4" tint="0.39997558519241921"/>
        </top>
      </border>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right style="thin">
          <color indexed="64"/>
        </right>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0"/>
        <color theme="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protection locked="1" hidden="1"/>
    </dxf>
    <dxf>
      <border outline="0">
        <left style="thin">
          <color indexed="64"/>
        </left>
        <right style="thin">
          <color indexed="64"/>
        </right>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protection locked="1" hidden="1"/>
    </dxf>
    <dxf>
      <border outline="0">
        <right style="thin">
          <color indexed="64"/>
        </right>
      </border>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protection locked="1" hidden="1"/>
    </dxf>
    <dxf>
      <border outline="0">
        <right style="thin">
          <color indexed="64"/>
        </right>
      </border>
    </dxf>
    <dxf>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protection locked="1" hidden="1"/>
    </dxf>
    <dxf>
      <border outline="0">
        <left style="thin">
          <color indexed="64"/>
        </left>
        <right style="thin">
          <color indexed="64"/>
        </right>
      </border>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rgb="FFFF0000"/>
        <name val="Arial"/>
        <scheme val="none"/>
      </font>
      <fill>
        <patternFill patternType="solid">
          <fgColor indexed="64"/>
          <bgColor theme="0"/>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protection locked="1" hidden="1"/>
    </dxf>
    <dxf>
      <border outline="0">
        <left style="thin">
          <color indexed="64"/>
        </left>
        <right style="thin">
          <color indexed="64"/>
        </right>
      </border>
    </dxf>
    <dxf>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protection locked="1" hidden="1"/>
    </dxf>
    <dxf>
      <border outline="0">
        <left style="thin">
          <color indexed="64"/>
        </left>
        <right style="thin">
          <color indexed="64"/>
        </right>
      </border>
    </dxf>
    <dxf>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protection locked="1" hidden="1"/>
    </dxf>
    <dxf>
      <border outline="0">
        <left style="thin">
          <color indexed="64"/>
        </left>
        <right style="thin">
          <color indexed="64"/>
        </right>
      </border>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style="thin">
          <color indexed="64"/>
        </left>
        <right style="thin">
          <color indexed="64"/>
        </right>
        <top/>
        <bottom/>
      </border>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1"/>
    </dxf>
    <dxf>
      <protection locked="1" hidden="1"/>
    </dxf>
    <dxf>
      <border outline="0">
        <top style="thin">
          <color theme="4" tint="0.39997558519241921"/>
        </top>
      </border>
    </dxf>
    <dxf>
      <border outline="0">
        <left style="thin">
          <color indexed="64"/>
        </left>
        <right style="thin">
          <color indexed="64"/>
        </right>
        <top style="thin">
          <color theme="4" tint="0.39997558519241921"/>
        </top>
        <bottom style="thin">
          <color theme="4" tint="0.39997558519241921"/>
        </bottom>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1"/>
    </dxf>
    <dxf>
      <protection locked="1" hidden="1"/>
    </dxf>
    <dxf>
      <border outline="0">
        <top style="thin">
          <color theme="4" tint="0.39997558519241921"/>
        </top>
      </border>
    </dxf>
    <dxf>
      <border outline="0">
        <right style="thin">
          <color indexed="64"/>
        </right>
        <top style="thin">
          <color theme="4" tint="0.39997558519241921"/>
        </top>
        <bottom style="thin">
          <color theme="4" tint="0.39997558519241921"/>
        </bottom>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bottom/>
        <vertical/>
        <horizontal/>
      </border>
      <protection locked="1" hidden="1"/>
    </dxf>
    <dxf>
      <border outline="0">
        <right style="thin">
          <color indexed="64"/>
        </right>
        <top style="thin">
          <color theme="4" tint="0.39997558519241921"/>
        </top>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protection locked="1" hidden="1"/>
    </dxf>
    <dxf>
      <border outline="0">
        <top style="thin">
          <color theme="4" tint="0.39997558519241921"/>
        </top>
      </border>
    </dxf>
    <dxf>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border diagonalUp="0" diagonalDown="0">
        <left style="thin">
          <color indexed="64"/>
        </left>
        <right style="thin">
          <color indexed="64"/>
        </right>
        <top/>
        <bottom/>
        <vertical/>
        <horizontal/>
      </border>
      <protection locked="1" hidden="1"/>
    </dxf>
    <dxf>
      <border outline="0">
        <top style="thin">
          <color theme="4" tint="0.39997558519241921"/>
        </top>
      </border>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border diagonalUp="0" diagonalDown="0">
        <left style="thin">
          <color indexed="64"/>
        </left>
        <right style="thin">
          <color indexed="64"/>
        </right>
        <top/>
        <bottom/>
        <vertical/>
        <horizontal/>
      </border>
      <protection locked="1" hidden="1"/>
    </dxf>
    <dxf>
      <border outline="0">
        <top style="thin">
          <color theme="4" tint="0.39997558519241921"/>
        </top>
      </border>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border diagonalUp="0" diagonalDown="0">
        <left style="thin">
          <color indexed="64"/>
        </left>
        <right style="thin">
          <color indexed="64"/>
        </right>
        <top/>
        <bottom/>
        <vertical/>
        <horizontal/>
      </border>
      <protection locked="1" hidden="1"/>
    </dxf>
    <dxf>
      <border outline="0">
        <top style="thin">
          <color theme="4" tint="0.39997558519241921"/>
        </top>
      </border>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border diagonalUp="0" diagonalDown="0">
        <left style="thin">
          <color indexed="64"/>
        </left>
        <right style="thin">
          <color indexed="64"/>
        </right>
        <top/>
        <bottom/>
        <vertical/>
        <horizontal/>
      </border>
      <protection locked="1" hidden="1"/>
    </dxf>
    <dxf>
      <border outline="0">
        <top style="thin">
          <color theme="4" tint="0.39997558519241921"/>
        </top>
      </border>
    </dxf>
    <dxf>
      <font>
        <b val="0"/>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left" vertical="bottom" textRotation="0" wrapText="0" indent="0" justifyLastLine="0" shrinkToFit="0" readingOrder="0"/>
      <protection locked="1" hidden="1"/>
    </dxf>
    <dxf>
      <border outline="0">
        <bottom style="thin">
          <color theme="4" tint="0.39997558519241921"/>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1"/>
    </dxf>
    <dxf>
      <protection locked="1" hidden="1"/>
    </dxf>
    <dxf>
      <border outline="0">
        <left style="thin">
          <color indexed="64"/>
        </left>
        <right style="thin">
          <color indexed="64"/>
        </right>
      </border>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border outline="0">
        <left style="thin">
          <color indexed="64"/>
        </left>
        <right style="thin">
          <color indexed="64"/>
        </right>
      </border>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protection locked="1" hidden="1"/>
    </dxf>
    <dxf>
      <protection locked="1" hidden="1"/>
    </dxf>
    <dxf>
      <protection locked="1" hidden="1"/>
    </dxf>
    <dxf>
      <font>
        <b/>
        <i val="0"/>
        <strike val="0"/>
        <condense val="0"/>
        <extend val="0"/>
        <outline val="0"/>
        <shadow val="0"/>
        <u val="none"/>
        <vertAlign val="baseline"/>
        <sz val="10"/>
        <color auto="1"/>
        <name val="Arial"/>
        <scheme val="none"/>
      </font>
      <fill>
        <patternFill patternType="solid">
          <fgColor indexed="64"/>
          <bgColor theme="0"/>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color auto="1"/>
      </font>
      <fill>
        <patternFill>
          <bgColor theme="2" tint="-9.9948118533890809E-2"/>
        </patternFill>
      </fill>
    </dxf>
    <dxf>
      <font>
        <strike val="0"/>
        <color theme="0"/>
      </font>
      <fill>
        <patternFill>
          <bgColor theme="0"/>
        </patternFill>
      </fill>
    </dxf>
    <dxf>
      <font>
        <strike val="0"/>
      </font>
      <fill>
        <patternFill>
          <bgColor theme="2" tint="-9.9948118533890809E-2"/>
        </patternFill>
      </fill>
    </dxf>
    <dxf>
      <font>
        <strike val="0"/>
        <color theme="0"/>
      </font>
      <fill>
        <patternFill>
          <bgColor theme="0"/>
        </patternFill>
      </fill>
    </dxf>
    <dxf>
      <font>
        <strike val="0"/>
      </font>
      <fill>
        <patternFill>
          <bgColor theme="2" tint="-9.9948118533890809E-2"/>
        </patternFill>
      </fill>
    </dxf>
    <dxf>
      <font>
        <strike val="0"/>
        <color theme="0"/>
      </font>
      <fill>
        <patternFill>
          <bgColor theme="0"/>
        </patternFill>
      </fill>
    </dxf>
    <dxf>
      <font>
        <strike val="0"/>
      </font>
      <fill>
        <patternFill>
          <bgColor theme="2" tint="-9.9948118533890809E-2"/>
        </patternFill>
      </fill>
    </dxf>
    <dxf>
      <font>
        <strike val="0"/>
        <color theme="0"/>
      </font>
      <fill>
        <patternFill>
          <bgColor theme="0"/>
        </patternFill>
      </fill>
    </dxf>
    <dxf>
      <fill>
        <patternFill>
          <bgColor theme="2" tint="-9.9948118533890809E-2"/>
        </patternFill>
      </fill>
    </dxf>
    <dxf>
      <font>
        <color theme="0"/>
      </font>
      <fill>
        <patternFill>
          <bgColor theme="0"/>
        </patternFill>
      </fill>
    </dxf>
    <dxf>
      <font>
        <strike val="0"/>
      </font>
      <fill>
        <patternFill>
          <bgColor theme="2" tint="-9.9948118533890809E-2"/>
        </patternFill>
      </fill>
    </dxf>
    <dxf>
      <font>
        <strike val="0"/>
        <color theme="0"/>
      </font>
      <fill>
        <patternFill>
          <bgColor theme="0"/>
        </patternFill>
      </fill>
    </dxf>
    <dxf>
      <font>
        <strike val="0"/>
        <color auto="1"/>
      </font>
      <fill>
        <patternFill>
          <bgColor theme="2" tint="-9.9948118533890809E-2"/>
        </patternFill>
      </fill>
    </dxf>
    <dxf>
      <font>
        <strike val="0"/>
        <color theme="0"/>
      </font>
      <fill>
        <patternFill>
          <bgColor theme="0"/>
        </patternFill>
      </fill>
    </dxf>
    <dxf>
      <font>
        <strike val="0"/>
        <color auto="1"/>
      </font>
      <fill>
        <patternFill>
          <bgColor theme="2" tint="-9.9948118533890809E-2"/>
        </patternFill>
      </fill>
    </dxf>
    <dxf>
      <font>
        <strike val="0"/>
        <color theme="0"/>
      </font>
      <fill>
        <patternFill>
          <bgColor theme="0"/>
        </patternFill>
      </fill>
    </dxf>
    <dxf>
      <font>
        <strike val="0"/>
        <color theme="0"/>
      </font>
      <fill>
        <patternFill>
          <bgColor theme="0"/>
        </patternFill>
      </fill>
    </dxf>
    <dxf>
      <font>
        <color auto="1"/>
      </font>
      <fill>
        <patternFill>
          <bgColor theme="2" tint="-9.9948118533890809E-2"/>
        </patternFill>
      </fill>
    </dxf>
    <dxf>
      <font>
        <strike val="0"/>
        <color theme="0"/>
      </font>
      <fill>
        <patternFill>
          <bgColor theme="0"/>
        </patternFill>
      </fill>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1348740</xdr:colOff>
      <xdr:row>3</xdr:row>
      <xdr:rowOff>144780</xdr:rowOff>
    </xdr:from>
    <xdr:to>
      <xdr:col>2</xdr:col>
      <xdr:colOff>121920</xdr:colOff>
      <xdr:row>7</xdr:row>
      <xdr:rowOff>38100</xdr:rowOff>
    </xdr:to>
    <xdr:sp macro="" textlink="">
      <xdr:nvSpPr>
        <xdr:cNvPr id="2" name="Line 1"/>
        <xdr:cNvSpPr>
          <a:spLocks noChangeShapeType="1"/>
        </xdr:cNvSpPr>
      </xdr:nvSpPr>
      <xdr:spPr bwMode="auto">
        <a:xfrm>
          <a:off x="2141220" y="708660"/>
          <a:ext cx="320040" cy="571500"/>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914399</xdr:colOff>
      <xdr:row>12</xdr:row>
      <xdr:rowOff>424541</xdr:rowOff>
    </xdr:from>
    <xdr:to>
      <xdr:col>14</xdr:col>
      <xdr:colOff>89645</xdr:colOff>
      <xdr:row>13</xdr:row>
      <xdr:rowOff>161363</xdr:rowOff>
    </xdr:to>
    <xdr:sp macro="" textlink="">
      <xdr:nvSpPr>
        <xdr:cNvPr id="3" name="Line 1"/>
        <xdr:cNvSpPr>
          <a:spLocks noChangeShapeType="1"/>
        </xdr:cNvSpPr>
      </xdr:nvSpPr>
      <xdr:spPr bwMode="auto">
        <a:xfrm flipH="1" flipV="1">
          <a:off x="10439399" y="3069770"/>
          <a:ext cx="1199989" cy="596793"/>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326572</xdr:colOff>
      <xdr:row>3</xdr:row>
      <xdr:rowOff>32657</xdr:rowOff>
    </xdr:from>
    <xdr:to>
      <xdr:col>3</xdr:col>
      <xdr:colOff>653143</xdr:colOff>
      <xdr:row>13</xdr:row>
      <xdr:rowOff>65315</xdr:rowOff>
    </xdr:to>
    <xdr:sp macro="" textlink="">
      <xdr:nvSpPr>
        <xdr:cNvPr id="4" name="Line 1"/>
        <xdr:cNvSpPr>
          <a:spLocks noChangeShapeType="1"/>
        </xdr:cNvSpPr>
      </xdr:nvSpPr>
      <xdr:spPr bwMode="auto">
        <a:xfrm flipH="1">
          <a:off x="1915886" y="555171"/>
          <a:ext cx="1121228" cy="3015344"/>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250371</xdr:colOff>
      <xdr:row>10</xdr:row>
      <xdr:rowOff>10886</xdr:rowOff>
    </xdr:from>
    <xdr:to>
      <xdr:col>9</xdr:col>
      <xdr:colOff>489857</xdr:colOff>
      <xdr:row>14</xdr:row>
      <xdr:rowOff>130628</xdr:rowOff>
    </xdr:to>
    <xdr:sp macro="" textlink="">
      <xdr:nvSpPr>
        <xdr:cNvPr id="5" name="Line 1"/>
        <xdr:cNvSpPr>
          <a:spLocks noChangeShapeType="1"/>
        </xdr:cNvSpPr>
      </xdr:nvSpPr>
      <xdr:spPr bwMode="auto">
        <a:xfrm>
          <a:off x="5018314" y="1676400"/>
          <a:ext cx="2623457" cy="2122714"/>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707572</xdr:colOff>
      <xdr:row>22</xdr:row>
      <xdr:rowOff>21771</xdr:rowOff>
    </xdr:from>
    <xdr:to>
      <xdr:col>11</xdr:col>
      <xdr:colOff>76200</xdr:colOff>
      <xdr:row>30</xdr:row>
      <xdr:rowOff>119742</xdr:rowOff>
    </xdr:to>
    <xdr:sp macro="" textlink="">
      <xdr:nvSpPr>
        <xdr:cNvPr id="6" name="Line 1"/>
        <xdr:cNvSpPr>
          <a:spLocks noChangeShapeType="1"/>
        </xdr:cNvSpPr>
      </xdr:nvSpPr>
      <xdr:spPr bwMode="auto">
        <a:xfrm flipV="1">
          <a:off x="5475515" y="4887685"/>
          <a:ext cx="3341914" cy="1426028"/>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141513</xdr:colOff>
      <xdr:row>5</xdr:row>
      <xdr:rowOff>87086</xdr:rowOff>
    </xdr:from>
    <xdr:to>
      <xdr:col>2</xdr:col>
      <xdr:colOff>163284</xdr:colOff>
      <xdr:row>17</xdr:row>
      <xdr:rowOff>152398</xdr:rowOff>
    </xdr:to>
    <xdr:sp macro="" textlink="">
      <xdr:nvSpPr>
        <xdr:cNvPr id="1190" name="Line 6"/>
        <xdr:cNvSpPr>
          <a:spLocks noChangeShapeType="1"/>
        </xdr:cNvSpPr>
      </xdr:nvSpPr>
      <xdr:spPr bwMode="auto">
        <a:xfrm flipV="1">
          <a:off x="4724399" y="1524000"/>
          <a:ext cx="21771" cy="2133598"/>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337456</xdr:colOff>
      <xdr:row>5</xdr:row>
      <xdr:rowOff>76201</xdr:rowOff>
    </xdr:from>
    <xdr:to>
      <xdr:col>14</xdr:col>
      <xdr:colOff>195941</xdr:colOff>
      <xdr:row>17</xdr:row>
      <xdr:rowOff>0</xdr:rowOff>
    </xdr:to>
    <xdr:sp macro="" textlink="">
      <xdr:nvSpPr>
        <xdr:cNvPr id="1191" name="Line 7"/>
        <xdr:cNvSpPr>
          <a:spLocks noChangeShapeType="1"/>
        </xdr:cNvSpPr>
      </xdr:nvSpPr>
      <xdr:spPr bwMode="auto">
        <a:xfrm flipV="1">
          <a:off x="9514113" y="1513115"/>
          <a:ext cx="5366657" cy="1992085"/>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32658</xdr:colOff>
      <xdr:row>24</xdr:row>
      <xdr:rowOff>43543</xdr:rowOff>
    </xdr:from>
    <xdr:to>
      <xdr:col>6</xdr:col>
      <xdr:colOff>555172</xdr:colOff>
      <xdr:row>37</xdr:row>
      <xdr:rowOff>119743</xdr:rowOff>
    </xdr:to>
    <xdr:sp macro="" textlink="">
      <xdr:nvSpPr>
        <xdr:cNvPr id="5" name="Line 6"/>
        <xdr:cNvSpPr>
          <a:spLocks noChangeShapeType="1"/>
        </xdr:cNvSpPr>
      </xdr:nvSpPr>
      <xdr:spPr bwMode="auto">
        <a:xfrm flipV="1">
          <a:off x="7522029" y="5334000"/>
          <a:ext cx="522514" cy="2340429"/>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43543</xdr:colOff>
      <xdr:row>24</xdr:row>
      <xdr:rowOff>76200</xdr:rowOff>
    </xdr:from>
    <xdr:to>
      <xdr:col>14</xdr:col>
      <xdr:colOff>130628</xdr:colOff>
      <xdr:row>37</xdr:row>
      <xdr:rowOff>0</xdr:rowOff>
    </xdr:to>
    <xdr:sp macro="" textlink="">
      <xdr:nvSpPr>
        <xdr:cNvPr id="7" name="Line 6"/>
        <xdr:cNvSpPr>
          <a:spLocks noChangeShapeType="1"/>
        </xdr:cNvSpPr>
      </xdr:nvSpPr>
      <xdr:spPr bwMode="auto">
        <a:xfrm flipV="1">
          <a:off x="10624457" y="5366657"/>
          <a:ext cx="4191000" cy="2188029"/>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12</xdr:row>
      <xdr:rowOff>0</xdr:rowOff>
    </xdr:from>
    <xdr:to>
      <xdr:col>10</xdr:col>
      <xdr:colOff>7620</xdr:colOff>
      <xdr:row>13</xdr:row>
      <xdr:rowOff>7620</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8940" y="2651760"/>
          <a:ext cx="51816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552446</xdr:colOff>
      <xdr:row>158</xdr:row>
      <xdr:rowOff>55419</xdr:rowOff>
    </xdr:from>
    <xdr:to>
      <xdr:col>7</xdr:col>
      <xdr:colOff>360217</xdr:colOff>
      <xdr:row>173</xdr:row>
      <xdr:rowOff>76200</xdr:rowOff>
    </xdr:to>
    <xdr:sp macro="" textlink="">
      <xdr:nvSpPr>
        <xdr:cNvPr id="4387" name="Line 6"/>
        <xdr:cNvSpPr>
          <a:spLocks noChangeShapeType="1"/>
        </xdr:cNvSpPr>
      </xdr:nvSpPr>
      <xdr:spPr bwMode="auto">
        <a:xfrm flipH="1">
          <a:off x="9807282" y="26462183"/>
          <a:ext cx="1276353" cy="2182090"/>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174172</xdr:colOff>
      <xdr:row>158</xdr:row>
      <xdr:rowOff>96981</xdr:rowOff>
    </xdr:from>
    <xdr:to>
      <xdr:col>11</xdr:col>
      <xdr:colOff>429490</xdr:colOff>
      <xdr:row>187</xdr:row>
      <xdr:rowOff>76198</xdr:rowOff>
    </xdr:to>
    <xdr:sp macro="" textlink="">
      <xdr:nvSpPr>
        <xdr:cNvPr id="4388" name="Line 6"/>
        <xdr:cNvSpPr>
          <a:spLocks noChangeShapeType="1"/>
        </xdr:cNvSpPr>
      </xdr:nvSpPr>
      <xdr:spPr bwMode="auto">
        <a:xfrm flipV="1">
          <a:off x="13446827" y="26503745"/>
          <a:ext cx="255318" cy="4828308"/>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152400</xdr:colOff>
      <xdr:row>173</xdr:row>
      <xdr:rowOff>4762</xdr:rowOff>
    </xdr:from>
    <xdr:ext cx="380999" cy="597599"/>
    <mc:AlternateContent xmlns:mc="http://schemas.openxmlformats.org/markup-compatibility/2006" xmlns:a14="http://schemas.microsoft.com/office/drawing/2010/main">
      <mc:Choice Requires="a14">
        <xdr:sp macro="" textlink="">
          <xdr:nvSpPr>
            <xdr:cNvPr id="3" name="Textfeld 2"/>
            <xdr:cNvSpPr txBox="1"/>
          </xdr:nvSpPr>
          <xdr:spPr>
            <a:xfrm>
              <a:off x="4991100" y="9358312"/>
              <a:ext cx="380999" cy="597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ea typeface="Cambria Math" panose="02040503050406030204" pitchFamily="18" charset="0"/>
                          </a:rPr>
                        </m:ctrlPr>
                      </m:fPr>
                      <m:num>
                        <m:r>
                          <m:rPr>
                            <m:nor/>
                          </m:rPr>
                          <a:rPr lang="de-DE" sz="1600" b="0" i="0">
                            <a:latin typeface="Cambria Math" panose="02040503050406030204" pitchFamily="18" charset="0"/>
                            <a:ea typeface="Cambria Math" panose="02040503050406030204" pitchFamily="18" charset="0"/>
                            <a:cs typeface="Arial" panose="020B0604020202020204" pitchFamily="34" charset="0"/>
                          </a:rPr>
                          <m:t>kg</m:t>
                        </m:r>
                      </m:num>
                      <m:den>
                        <m:r>
                          <m:rPr>
                            <m:nor/>
                          </m:rPr>
                          <a:rPr lang="de-DE" sz="1600" b="0" i="0">
                            <a:latin typeface="Cambria Math" panose="02040503050406030204" pitchFamily="18" charset="0"/>
                            <a:ea typeface="Cambria Math" panose="02040503050406030204" pitchFamily="18" charset="0"/>
                            <a:cs typeface="Arial" panose="020B0604020202020204" pitchFamily="34" charset="0"/>
                          </a:rPr>
                          <m:t>TJ</m:t>
                        </m:r>
                      </m:den>
                    </m:f>
                  </m:oMath>
                </m:oMathPara>
              </a14:m>
              <a:endParaRPr lang="de-DE" sz="1100">
                <a:latin typeface="Cambria Math" panose="02040503050406030204" pitchFamily="18" charset="0"/>
                <a:ea typeface="Cambria Math" panose="02040503050406030204" pitchFamily="18" charset="0"/>
                <a:cs typeface="Arial" panose="020B0604020202020204" pitchFamily="34" charset="0"/>
              </a:endParaRPr>
            </a:p>
          </xdr:txBody>
        </xdr:sp>
      </mc:Choice>
      <mc:Fallback xmlns="">
        <xdr:sp macro="" textlink="">
          <xdr:nvSpPr>
            <xdr:cNvPr id="3" name="Textfeld 2"/>
            <xdr:cNvSpPr txBox="1"/>
          </xdr:nvSpPr>
          <xdr:spPr>
            <a:xfrm>
              <a:off x="4991100" y="9358312"/>
              <a:ext cx="380999" cy="597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600" b="0" i="0">
                  <a:latin typeface="Cambria Math" panose="02040503050406030204" pitchFamily="18" charset="0"/>
                  <a:ea typeface="Cambria Math" panose="02040503050406030204" pitchFamily="18" charset="0"/>
                  <a:cs typeface="Arial" panose="020B0604020202020204" pitchFamily="34" charset="0"/>
                </a:rPr>
                <a:t>"kg" /"TJ" </a:t>
              </a:r>
              <a:endParaRPr lang="de-DE" sz="1100">
                <a:latin typeface="Cambria Math" panose="02040503050406030204" pitchFamily="18" charset="0"/>
                <a:ea typeface="Cambria Math" panose="02040503050406030204" pitchFamily="18" charset="0"/>
                <a:cs typeface="Arial" panose="020B0604020202020204" pitchFamily="34" charset="0"/>
              </a:endParaRPr>
            </a:p>
          </xdr:txBody>
        </xdr:sp>
      </mc:Fallback>
    </mc:AlternateContent>
    <xdr:clientData/>
  </xdr:oneCellAnchor>
  <xdr:oneCellAnchor>
    <xdr:from>
      <xdr:col>5</xdr:col>
      <xdr:colOff>804430</xdr:colOff>
      <xdr:row>175</xdr:row>
      <xdr:rowOff>119062</xdr:rowOff>
    </xdr:from>
    <xdr:ext cx="723900" cy="623632"/>
    <mc:AlternateContent xmlns:mc="http://schemas.openxmlformats.org/markup-compatibility/2006" xmlns:a14="http://schemas.microsoft.com/office/drawing/2010/main">
      <mc:Choice Requires="a14">
        <xdr:sp macro="" textlink="">
          <xdr:nvSpPr>
            <xdr:cNvPr id="17" name="Textfeld 16"/>
            <xdr:cNvSpPr txBox="1"/>
          </xdr:nvSpPr>
          <xdr:spPr>
            <a:xfrm>
              <a:off x="10059266" y="29102771"/>
              <a:ext cx="723900"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sSup>
                          <m:sSupPr>
                            <m:ctrlPr>
                              <a:rPr lang="de-DE" sz="1600" i="1">
                                <a:latin typeface="Cambria Math" panose="02040503050406030204" pitchFamily="18" charset="0"/>
                              </a:rPr>
                            </m:ctrlPr>
                          </m:sSupPr>
                          <m:e>
                            <m:r>
                              <a:rPr lang="de-DE" sz="1600" b="0" i="0">
                                <a:latin typeface="Cambria Math"/>
                              </a:rPr>
                              <m:t>10</m:t>
                            </m:r>
                          </m:e>
                          <m:sup>
                            <m:r>
                              <a:rPr lang="de-DE" sz="1600" b="0" i="0">
                                <a:latin typeface="Cambria Math"/>
                              </a:rPr>
                              <m:t>3</m:t>
                            </m:r>
                          </m:sup>
                        </m:sSup>
                        <m:r>
                          <m:rPr>
                            <m:sty m:val="p"/>
                          </m:rPr>
                          <a:rPr lang="de-DE" sz="1600" b="0" i="0">
                            <a:latin typeface="Cambria Math"/>
                            <a:cs typeface="Arial" panose="020B0604020202020204" pitchFamily="34" charset="0"/>
                          </a:rPr>
                          <m:t>g</m:t>
                        </m:r>
                      </m:num>
                      <m:den>
                        <m:sSup>
                          <m:sSupPr>
                            <m:ctrlPr>
                              <a:rPr lang="de-DE" sz="1600" i="1">
                                <a:latin typeface="Cambria Math" panose="02040503050406030204" pitchFamily="18" charset="0"/>
                              </a:rPr>
                            </m:ctrlPr>
                          </m:sSupPr>
                          <m:e>
                            <m:r>
                              <a:rPr lang="de-DE" sz="1600" b="0" i="0">
                                <a:latin typeface="Cambria Math"/>
                              </a:rPr>
                              <m:t>10</m:t>
                            </m:r>
                          </m:e>
                          <m:sup>
                            <m:r>
                              <a:rPr lang="de-DE" sz="1600" b="0" i="0">
                                <a:latin typeface="Cambria Math"/>
                              </a:rPr>
                              <m:t>6</m:t>
                            </m:r>
                          </m:sup>
                        </m:sSup>
                        <m:r>
                          <m:rPr>
                            <m:sty m:val="p"/>
                          </m:rPr>
                          <a:rPr lang="de-DE" sz="1600" b="0" i="0">
                            <a:latin typeface="Cambria Math"/>
                          </a:rPr>
                          <m:t>MJ</m:t>
                        </m:r>
                      </m:den>
                    </m:f>
                  </m:oMath>
                </m:oMathPara>
              </a14:m>
              <a:endParaRPr lang="de-DE" sz="1100" i="0">
                <a:latin typeface="Arial" panose="020B0604020202020204" pitchFamily="34" charset="0"/>
                <a:ea typeface="Batang" panose="02030600000101010101" pitchFamily="18" charset="-127"/>
                <a:cs typeface="Arial" panose="020B0604020202020204" pitchFamily="34" charset="0"/>
              </a:endParaRPr>
            </a:p>
          </xdr:txBody>
        </xdr:sp>
      </mc:Choice>
      <mc:Fallback xmlns="">
        <xdr:sp macro="" textlink="">
          <xdr:nvSpPr>
            <xdr:cNvPr id="17" name="Textfeld 16"/>
            <xdr:cNvSpPr txBox="1"/>
          </xdr:nvSpPr>
          <xdr:spPr>
            <a:xfrm>
              <a:off x="10059266" y="29102771"/>
              <a:ext cx="723900"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i="0">
                  <a:latin typeface="Cambria Math" panose="02040503050406030204" pitchFamily="18" charset="0"/>
                </a:rPr>
                <a:t>(〖</a:t>
              </a:r>
              <a:r>
                <a:rPr lang="de-DE" sz="1600" b="0" i="0">
                  <a:latin typeface="Cambria Math"/>
                </a:rPr>
                <a:t>10</a:t>
              </a:r>
              <a:r>
                <a:rPr lang="de-DE" sz="1600" b="0" i="0">
                  <a:latin typeface="Cambria Math" panose="02040503050406030204" pitchFamily="18" charset="0"/>
                </a:rPr>
                <a:t>〗^</a:t>
              </a:r>
              <a:r>
                <a:rPr lang="de-DE" sz="1600" b="0" i="0">
                  <a:latin typeface="Cambria Math"/>
                </a:rPr>
                <a:t>3 </a:t>
              </a:r>
              <a:r>
                <a:rPr lang="de-DE" sz="1600" b="0" i="0">
                  <a:latin typeface="Cambria Math"/>
                  <a:cs typeface="Arial" panose="020B0604020202020204" pitchFamily="34" charset="0"/>
                </a:rPr>
                <a:t>g</a:t>
              </a:r>
              <a:r>
                <a:rPr lang="de-DE" sz="1600" b="0" i="0">
                  <a:latin typeface="Cambria Math" panose="02040503050406030204" pitchFamily="18" charset="0"/>
                  <a:cs typeface="Arial" panose="020B0604020202020204" pitchFamily="34" charset="0"/>
                </a:rPr>
                <a:t>)/(〖</a:t>
              </a:r>
              <a:r>
                <a:rPr lang="de-DE" sz="1600" b="0" i="0">
                  <a:latin typeface="Cambria Math"/>
                </a:rPr>
                <a:t>10</a:t>
              </a:r>
              <a:r>
                <a:rPr lang="de-DE" sz="1600" b="0" i="0">
                  <a:latin typeface="Cambria Math" panose="02040503050406030204" pitchFamily="18" charset="0"/>
                </a:rPr>
                <a:t>〗^</a:t>
              </a:r>
              <a:r>
                <a:rPr lang="de-DE" sz="1600" b="0" i="0">
                  <a:latin typeface="Cambria Math"/>
                </a:rPr>
                <a:t>6 MJ</a:t>
              </a:r>
              <a:r>
                <a:rPr lang="de-DE" sz="1600" b="0" i="0">
                  <a:latin typeface="Cambria Math" panose="02040503050406030204" pitchFamily="18" charset="0"/>
                </a:rPr>
                <a:t>)</a:t>
              </a:r>
              <a:endParaRPr lang="de-DE" sz="1100" i="0">
                <a:latin typeface="Arial" panose="020B0604020202020204" pitchFamily="34" charset="0"/>
                <a:ea typeface="Batang" panose="02030600000101010101" pitchFamily="18" charset="-127"/>
                <a:cs typeface="Arial" panose="020B0604020202020204" pitchFamily="34" charset="0"/>
              </a:endParaRPr>
            </a:p>
          </xdr:txBody>
        </xdr:sp>
      </mc:Fallback>
    </mc:AlternateContent>
    <xdr:clientData/>
  </xdr:oneCellAnchor>
  <xdr:oneCellAnchor>
    <xdr:from>
      <xdr:col>7</xdr:col>
      <xdr:colOff>710912</xdr:colOff>
      <xdr:row>176</xdr:row>
      <xdr:rowOff>33337</xdr:rowOff>
    </xdr:from>
    <xdr:ext cx="457200" cy="551241"/>
    <mc:AlternateContent xmlns:mc="http://schemas.openxmlformats.org/markup-compatibility/2006" xmlns:a14="http://schemas.microsoft.com/office/drawing/2010/main">
      <mc:Choice Requires="a14">
        <xdr:sp macro="" textlink="">
          <xdr:nvSpPr>
            <xdr:cNvPr id="4" name="Textfeld 3"/>
            <xdr:cNvSpPr txBox="1"/>
          </xdr:nvSpPr>
          <xdr:spPr>
            <a:xfrm>
              <a:off x="11434330" y="29183301"/>
              <a:ext cx="457200" cy="55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r>
                          <m:rPr>
                            <m:sty m:val="p"/>
                          </m:rPr>
                          <a:rPr lang="de-DE" sz="1600" b="0" i="0">
                            <a:latin typeface="Cambria Math"/>
                          </a:rPr>
                          <m:t>g</m:t>
                        </m:r>
                      </m:num>
                      <m:den>
                        <m:r>
                          <m:rPr>
                            <m:sty m:val="p"/>
                          </m:rPr>
                          <a:rPr lang="de-DE" sz="1600" b="0" i="0">
                            <a:latin typeface="Cambria Math"/>
                          </a:rPr>
                          <m:t>MJ</m:t>
                        </m:r>
                      </m:den>
                    </m:f>
                  </m:oMath>
                </m:oMathPara>
              </a14:m>
              <a:endParaRPr lang="de-DE" sz="1100" i="0"/>
            </a:p>
          </xdr:txBody>
        </xdr:sp>
      </mc:Choice>
      <mc:Fallback xmlns="">
        <xdr:sp macro="" textlink="">
          <xdr:nvSpPr>
            <xdr:cNvPr id="4" name="Textfeld 3"/>
            <xdr:cNvSpPr txBox="1"/>
          </xdr:nvSpPr>
          <xdr:spPr>
            <a:xfrm>
              <a:off x="11434330" y="29183301"/>
              <a:ext cx="457200" cy="55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g</a:t>
              </a:r>
              <a:r>
                <a:rPr lang="de-DE" sz="1600" b="0" i="0">
                  <a:latin typeface="Cambria Math" panose="02040503050406030204" pitchFamily="18" charset="0"/>
                </a:rPr>
                <a:t>/</a:t>
              </a:r>
              <a:r>
                <a:rPr lang="de-DE" sz="1600" b="0" i="0">
                  <a:latin typeface="Cambria Math"/>
                </a:rPr>
                <a:t>MJ</a:t>
              </a:r>
              <a:endParaRPr lang="de-DE" sz="1100" i="0"/>
            </a:p>
          </xdr:txBody>
        </xdr:sp>
      </mc:Fallback>
    </mc:AlternateContent>
    <xdr:clientData/>
  </xdr:oneCellAnchor>
  <xdr:oneCellAnchor>
    <xdr:from>
      <xdr:col>5</xdr:col>
      <xdr:colOff>375718</xdr:colOff>
      <xdr:row>181</xdr:row>
      <xdr:rowOff>61912</xdr:rowOff>
    </xdr:from>
    <xdr:ext cx="457200" cy="551241"/>
    <mc:AlternateContent xmlns:mc="http://schemas.openxmlformats.org/markup-compatibility/2006" xmlns:a14="http://schemas.microsoft.com/office/drawing/2010/main">
      <mc:Choice Requires="a14">
        <xdr:sp macro="" textlink="">
          <xdr:nvSpPr>
            <xdr:cNvPr id="19" name="Textfeld 18"/>
            <xdr:cNvSpPr txBox="1"/>
          </xdr:nvSpPr>
          <xdr:spPr>
            <a:xfrm>
              <a:off x="9639461" y="29703712"/>
              <a:ext cx="457200" cy="55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r>
                          <m:rPr>
                            <m:sty m:val="p"/>
                          </m:rPr>
                          <a:rPr lang="de-DE" sz="1600" b="0" i="0">
                            <a:latin typeface="Cambria Math"/>
                          </a:rPr>
                          <m:t>g</m:t>
                        </m:r>
                      </m:num>
                      <m:den>
                        <m:r>
                          <m:rPr>
                            <m:sty m:val="p"/>
                          </m:rPr>
                          <a:rPr lang="de-DE" sz="1600" b="0" i="0">
                            <a:latin typeface="Cambria Math"/>
                          </a:rPr>
                          <m:t>MJ</m:t>
                        </m:r>
                      </m:den>
                    </m:f>
                  </m:oMath>
                </m:oMathPara>
              </a14:m>
              <a:endParaRPr lang="de-DE" sz="1100" i="0"/>
            </a:p>
          </xdr:txBody>
        </xdr:sp>
      </mc:Choice>
      <mc:Fallback xmlns="">
        <xdr:sp macro="" textlink="">
          <xdr:nvSpPr>
            <xdr:cNvPr id="19" name="Textfeld 18"/>
            <xdr:cNvSpPr txBox="1"/>
          </xdr:nvSpPr>
          <xdr:spPr>
            <a:xfrm>
              <a:off x="9639461" y="29703712"/>
              <a:ext cx="457200" cy="55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g</a:t>
              </a:r>
              <a:r>
                <a:rPr lang="de-DE" sz="1600" b="0" i="0">
                  <a:latin typeface="Cambria Math" panose="02040503050406030204" pitchFamily="18" charset="0"/>
                </a:rPr>
                <a:t>/</a:t>
              </a:r>
              <a:r>
                <a:rPr lang="de-DE" sz="1600" b="0" i="0">
                  <a:latin typeface="Cambria Math"/>
                </a:rPr>
                <a:t>MJ</a:t>
              </a:r>
              <a:endParaRPr lang="de-DE" sz="1100" i="0"/>
            </a:p>
          </xdr:txBody>
        </xdr:sp>
      </mc:Fallback>
    </mc:AlternateContent>
    <xdr:clientData/>
  </xdr:oneCellAnchor>
  <xdr:oneCellAnchor>
    <xdr:from>
      <xdr:col>6</xdr:col>
      <xdr:colOff>398768</xdr:colOff>
      <xdr:row>181</xdr:row>
      <xdr:rowOff>32777</xdr:rowOff>
    </xdr:from>
    <xdr:ext cx="533400" cy="551754"/>
    <mc:AlternateContent xmlns:mc="http://schemas.openxmlformats.org/markup-compatibility/2006" xmlns:a14="http://schemas.microsoft.com/office/drawing/2010/main">
      <mc:Choice Requires="a14">
        <xdr:sp macro="" textlink="">
          <xdr:nvSpPr>
            <xdr:cNvPr id="20" name="Textfeld 19"/>
            <xdr:cNvSpPr txBox="1"/>
          </xdr:nvSpPr>
          <xdr:spPr>
            <a:xfrm>
              <a:off x="10631339" y="29674577"/>
              <a:ext cx="533400" cy="551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r>
                          <m:rPr>
                            <m:sty m:val="p"/>
                          </m:rPr>
                          <a:rPr lang="de-DE" sz="1600" b="0" i="0">
                            <a:latin typeface="Cambria Math"/>
                          </a:rPr>
                          <m:t>MJ</m:t>
                        </m:r>
                      </m:num>
                      <m:den>
                        <m:r>
                          <m:rPr>
                            <m:sty m:val="p"/>
                          </m:rPr>
                          <a:rPr lang="de-DE" sz="1600" b="0" i="0">
                            <a:latin typeface="Cambria Math"/>
                          </a:rPr>
                          <m:t>kWh</m:t>
                        </m:r>
                      </m:den>
                    </m:f>
                  </m:oMath>
                </m:oMathPara>
              </a14:m>
              <a:endParaRPr lang="de-DE" sz="1100" i="0"/>
            </a:p>
          </xdr:txBody>
        </xdr:sp>
      </mc:Choice>
      <mc:Fallback xmlns="">
        <xdr:sp macro="" textlink="">
          <xdr:nvSpPr>
            <xdr:cNvPr id="20" name="Textfeld 19"/>
            <xdr:cNvSpPr txBox="1"/>
          </xdr:nvSpPr>
          <xdr:spPr>
            <a:xfrm>
              <a:off x="10631339" y="29674577"/>
              <a:ext cx="533400" cy="551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MJ</a:t>
              </a:r>
              <a:r>
                <a:rPr lang="de-DE" sz="1600" b="0" i="0">
                  <a:latin typeface="Cambria Math" panose="02040503050406030204" pitchFamily="18" charset="0"/>
                </a:rPr>
                <a:t>/</a:t>
              </a:r>
              <a:r>
                <a:rPr lang="de-DE" sz="1600" b="0" i="0">
                  <a:latin typeface="Cambria Math"/>
                </a:rPr>
                <a:t>kWh</a:t>
              </a:r>
              <a:endParaRPr lang="de-DE" sz="1100" i="0"/>
            </a:p>
          </xdr:txBody>
        </xdr:sp>
      </mc:Fallback>
    </mc:AlternateContent>
    <xdr:clientData/>
  </xdr:oneCellAnchor>
  <xdr:oneCellAnchor>
    <xdr:from>
      <xdr:col>9</xdr:col>
      <xdr:colOff>22252</xdr:colOff>
      <xdr:row>181</xdr:row>
      <xdr:rowOff>45903</xdr:rowOff>
    </xdr:from>
    <xdr:ext cx="533400" cy="513154"/>
    <mc:AlternateContent xmlns:mc="http://schemas.openxmlformats.org/markup-compatibility/2006" xmlns:a14="http://schemas.microsoft.com/office/drawing/2010/main">
      <mc:Choice Requires="a14">
        <xdr:sp macro="" textlink="">
          <xdr:nvSpPr>
            <xdr:cNvPr id="22" name="Textfeld 21"/>
            <xdr:cNvSpPr txBox="1"/>
          </xdr:nvSpPr>
          <xdr:spPr>
            <a:xfrm>
              <a:off x="12159823" y="29687703"/>
              <a:ext cx="533400" cy="51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r>
                          <m:rPr>
                            <m:sty m:val="p"/>
                          </m:rPr>
                          <a:rPr lang="de-DE" sz="1600" b="0" i="0">
                            <a:latin typeface="Cambria Math"/>
                          </a:rPr>
                          <m:t>g</m:t>
                        </m:r>
                      </m:num>
                      <m:den>
                        <m:r>
                          <m:rPr>
                            <m:sty m:val="p"/>
                          </m:rPr>
                          <a:rPr lang="de-DE" sz="1600" b="0" i="0">
                            <a:latin typeface="Cambria Math"/>
                          </a:rPr>
                          <m:t>kWh</m:t>
                        </m:r>
                      </m:den>
                    </m:f>
                  </m:oMath>
                </m:oMathPara>
              </a14:m>
              <a:endParaRPr lang="de-DE" sz="1100" i="0"/>
            </a:p>
          </xdr:txBody>
        </xdr:sp>
      </mc:Choice>
      <mc:Fallback xmlns="">
        <xdr:sp macro="" textlink="">
          <xdr:nvSpPr>
            <xdr:cNvPr id="22" name="Textfeld 21"/>
            <xdr:cNvSpPr txBox="1"/>
          </xdr:nvSpPr>
          <xdr:spPr>
            <a:xfrm>
              <a:off x="12159823" y="29687703"/>
              <a:ext cx="533400" cy="51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g</a:t>
              </a:r>
              <a:r>
                <a:rPr lang="de-DE" sz="1600" b="0" i="0">
                  <a:latin typeface="Cambria Math" panose="02040503050406030204" pitchFamily="18" charset="0"/>
                </a:rPr>
                <a:t>/</a:t>
              </a:r>
              <a:r>
                <a:rPr lang="de-DE" sz="1600" b="0" i="0">
                  <a:latin typeface="Cambria Math"/>
                </a:rPr>
                <a:t>kWh</a:t>
              </a:r>
              <a:endParaRPr lang="de-DE" sz="1100" i="0"/>
            </a:p>
          </xdr:txBody>
        </xdr:sp>
      </mc:Fallback>
    </mc:AlternateContent>
    <xdr:clientData/>
  </xdr:oneCellAnchor>
  <xdr:oneCellAnchor>
    <xdr:from>
      <xdr:col>5</xdr:col>
      <xdr:colOff>409575</xdr:colOff>
      <xdr:row>187</xdr:row>
      <xdr:rowOff>41500</xdr:rowOff>
    </xdr:from>
    <xdr:ext cx="533400" cy="513154"/>
    <mc:AlternateContent xmlns:mc="http://schemas.openxmlformats.org/markup-compatibility/2006" xmlns:a14="http://schemas.microsoft.com/office/drawing/2010/main">
      <mc:Choice Requires="a14">
        <xdr:sp macro="" textlink="">
          <xdr:nvSpPr>
            <xdr:cNvPr id="23" name="Textfeld 22"/>
            <xdr:cNvSpPr txBox="1"/>
          </xdr:nvSpPr>
          <xdr:spPr>
            <a:xfrm>
              <a:off x="9673318" y="30760986"/>
              <a:ext cx="533400" cy="51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r>
                          <m:rPr>
                            <m:sty m:val="p"/>
                          </m:rPr>
                          <a:rPr lang="de-DE" sz="1600" b="0" i="0">
                            <a:latin typeface="Cambria Math"/>
                          </a:rPr>
                          <m:t>g</m:t>
                        </m:r>
                      </m:num>
                      <m:den>
                        <m:r>
                          <m:rPr>
                            <m:sty m:val="p"/>
                          </m:rPr>
                          <a:rPr lang="de-DE" sz="1600" b="0" i="0">
                            <a:latin typeface="Cambria Math"/>
                          </a:rPr>
                          <m:t>kWh</m:t>
                        </m:r>
                      </m:den>
                    </m:f>
                  </m:oMath>
                </m:oMathPara>
              </a14:m>
              <a:endParaRPr lang="de-DE" sz="1100" i="0"/>
            </a:p>
          </xdr:txBody>
        </xdr:sp>
      </mc:Choice>
      <mc:Fallback xmlns="">
        <xdr:sp macro="" textlink="">
          <xdr:nvSpPr>
            <xdr:cNvPr id="23" name="Textfeld 22"/>
            <xdr:cNvSpPr txBox="1"/>
          </xdr:nvSpPr>
          <xdr:spPr>
            <a:xfrm>
              <a:off x="9673318" y="30760986"/>
              <a:ext cx="533400" cy="51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g</a:t>
              </a:r>
              <a:r>
                <a:rPr lang="de-DE" sz="1600" b="0" i="0">
                  <a:latin typeface="Cambria Math" panose="02040503050406030204" pitchFamily="18" charset="0"/>
                </a:rPr>
                <a:t>/</a:t>
              </a:r>
              <a:r>
                <a:rPr lang="de-DE" sz="1600" b="0" i="0">
                  <a:latin typeface="Cambria Math"/>
                </a:rPr>
                <a:t>kWh</a:t>
              </a:r>
              <a:endParaRPr lang="de-DE" sz="1100" i="0"/>
            </a:p>
          </xdr:txBody>
        </xdr:sp>
      </mc:Fallback>
    </mc:AlternateContent>
    <xdr:clientData/>
  </xdr:oneCellAnchor>
  <xdr:oneCellAnchor>
    <xdr:from>
      <xdr:col>7</xdr:col>
      <xdr:colOff>1120</xdr:colOff>
      <xdr:row>187</xdr:row>
      <xdr:rowOff>13727</xdr:rowOff>
    </xdr:from>
    <xdr:ext cx="533400" cy="603178"/>
    <mc:AlternateContent xmlns:mc="http://schemas.openxmlformats.org/markup-compatibility/2006" xmlns:a14="http://schemas.microsoft.com/office/drawing/2010/main">
      <mc:Choice Requires="a14">
        <xdr:sp macro="" textlink="">
          <xdr:nvSpPr>
            <xdr:cNvPr id="24" name="Textfeld 23"/>
            <xdr:cNvSpPr txBox="1"/>
          </xdr:nvSpPr>
          <xdr:spPr>
            <a:xfrm>
              <a:off x="10373285" y="32241845"/>
              <a:ext cx="533400" cy="603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r>
                          <m:rPr>
                            <m:sty m:val="p"/>
                          </m:rPr>
                          <a:rPr lang="de-DE" sz="1600" b="0" i="0">
                            <a:latin typeface="Cambria Math"/>
                          </a:rPr>
                          <m:t>kWh</m:t>
                        </m:r>
                      </m:num>
                      <m:den>
                        <m:r>
                          <m:rPr>
                            <m:sty m:val="p"/>
                          </m:rPr>
                          <a:rPr lang="de-DE" sz="1600" b="0" i="0">
                            <a:latin typeface="Cambria Math" panose="02040503050406030204" pitchFamily="18" charset="0"/>
                          </a:rPr>
                          <m:t>kg</m:t>
                        </m:r>
                      </m:den>
                    </m:f>
                  </m:oMath>
                </m:oMathPara>
              </a14:m>
              <a:endParaRPr lang="de-DE" sz="1100" i="0"/>
            </a:p>
          </xdr:txBody>
        </xdr:sp>
      </mc:Choice>
      <mc:Fallback xmlns="">
        <xdr:sp macro="" textlink="">
          <xdr:nvSpPr>
            <xdr:cNvPr id="24" name="Textfeld 23"/>
            <xdr:cNvSpPr txBox="1"/>
          </xdr:nvSpPr>
          <xdr:spPr>
            <a:xfrm>
              <a:off x="10373285" y="32241845"/>
              <a:ext cx="533400" cy="603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kWh</a:t>
              </a:r>
              <a:r>
                <a:rPr lang="de-DE" sz="1600" b="0" i="0">
                  <a:latin typeface="Cambria Math" panose="02040503050406030204" pitchFamily="18" charset="0"/>
                </a:rPr>
                <a:t>/kg</a:t>
              </a:r>
              <a:endParaRPr lang="de-DE" sz="1100" i="0"/>
            </a:p>
          </xdr:txBody>
        </xdr:sp>
      </mc:Fallback>
    </mc:AlternateContent>
    <xdr:clientData/>
  </xdr:oneCellAnchor>
  <xdr:oneCellAnchor>
    <xdr:from>
      <xdr:col>8</xdr:col>
      <xdr:colOff>485214</xdr:colOff>
      <xdr:row>187</xdr:row>
      <xdr:rowOff>61352</xdr:rowOff>
    </xdr:from>
    <xdr:ext cx="533400" cy="557268"/>
    <mc:AlternateContent xmlns:mc="http://schemas.openxmlformats.org/markup-compatibility/2006" xmlns:a14="http://schemas.microsoft.com/office/drawing/2010/main">
      <mc:Choice Requires="a14">
        <xdr:sp macro="" textlink="">
          <xdr:nvSpPr>
            <xdr:cNvPr id="26" name="Textfeld 25"/>
            <xdr:cNvSpPr txBox="1"/>
          </xdr:nvSpPr>
          <xdr:spPr>
            <a:xfrm>
              <a:off x="11753849" y="32289470"/>
              <a:ext cx="533400" cy="557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r>
                          <m:rPr>
                            <m:sty m:val="p"/>
                          </m:rPr>
                          <a:rPr lang="de-DE" sz="1600" b="0" i="0">
                            <a:latin typeface="Cambria Math"/>
                          </a:rPr>
                          <m:t>g</m:t>
                        </m:r>
                      </m:num>
                      <m:den>
                        <m:r>
                          <m:rPr>
                            <m:sty m:val="p"/>
                          </m:rPr>
                          <a:rPr lang="de-DE" sz="1600" b="0" i="0">
                            <a:latin typeface="Cambria Math" panose="02040503050406030204" pitchFamily="18" charset="0"/>
                          </a:rPr>
                          <m:t>kg</m:t>
                        </m:r>
                      </m:den>
                    </m:f>
                  </m:oMath>
                </m:oMathPara>
              </a14:m>
              <a:endParaRPr lang="de-DE" sz="1100" i="0"/>
            </a:p>
          </xdr:txBody>
        </xdr:sp>
      </mc:Choice>
      <mc:Fallback xmlns="">
        <xdr:sp macro="" textlink="">
          <xdr:nvSpPr>
            <xdr:cNvPr id="26" name="Textfeld 25"/>
            <xdr:cNvSpPr txBox="1"/>
          </xdr:nvSpPr>
          <xdr:spPr>
            <a:xfrm>
              <a:off x="11753849" y="32289470"/>
              <a:ext cx="533400" cy="557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g</a:t>
              </a:r>
              <a:r>
                <a:rPr lang="de-DE" sz="1600" b="0" i="0">
                  <a:latin typeface="Cambria Math" panose="02040503050406030204" pitchFamily="18" charset="0"/>
                </a:rPr>
                <a:t>/kg</a:t>
              </a:r>
              <a:endParaRPr lang="de-DE" sz="1100" i="0"/>
            </a:p>
          </xdr:txBody>
        </xdr:sp>
      </mc:Fallback>
    </mc:AlternateContent>
    <xdr:clientData/>
  </xdr:oneCellAnchor>
  <xdr:oneCellAnchor>
    <xdr:from>
      <xdr:col>11</xdr:col>
      <xdr:colOff>203387</xdr:colOff>
      <xdr:row>187</xdr:row>
      <xdr:rowOff>14287</xdr:rowOff>
    </xdr:from>
    <xdr:ext cx="533400" cy="603178"/>
    <mc:AlternateContent xmlns:mc="http://schemas.openxmlformats.org/markup-compatibility/2006" xmlns:a14="http://schemas.microsoft.com/office/drawing/2010/main">
      <mc:Choice Requires="a14">
        <xdr:sp macro="" textlink="">
          <xdr:nvSpPr>
            <xdr:cNvPr id="28" name="Textfeld 27"/>
            <xdr:cNvSpPr txBox="1"/>
          </xdr:nvSpPr>
          <xdr:spPr>
            <a:xfrm>
              <a:off x="13121528" y="32242405"/>
              <a:ext cx="533400" cy="603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panose="02040503050406030204" pitchFamily="18" charset="0"/>
                          </a:rPr>
                        </m:ctrlPr>
                      </m:fPr>
                      <m:num>
                        <m:r>
                          <m:rPr>
                            <m:sty m:val="p"/>
                          </m:rPr>
                          <a:rPr lang="de-DE" sz="1600" b="0" i="0">
                            <a:latin typeface="Cambria Math"/>
                          </a:rPr>
                          <m:t>kg</m:t>
                        </m:r>
                      </m:num>
                      <m:den>
                        <m:r>
                          <a:rPr lang="de-DE" sz="1600" b="0" i="1">
                            <a:latin typeface="Cambria Math" panose="02040503050406030204" pitchFamily="18" charset="0"/>
                          </a:rPr>
                          <m:t>𝑘𝑔</m:t>
                        </m:r>
                      </m:den>
                    </m:f>
                  </m:oMath>
                </m:oMathPara>
              </a14:m>
              <a:endParaRPr lang="de-DE" sz="1100" i="0"/>
            </a:p>
          </xdr:txBody>
        </xdr:sp>
      </mc:Choice>
      <mc:Fallback xmlns="">
        <xdr:sp macro="" textlink="">
          <xdr:nvSpPr>
            <xdr:cNvPr id="28" name="Textfeld 27"/>
            <xdr:cNvSpPr txBox="1"/>
          </xdr:nvSpPr>
          <xdr:spPr>
            <a:xfrm>
              <a:off x="13121528" y="32242405"/>
              <a:ext cx="533400" cy="603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kg</a:t>
              </a:r>
              <a:r>
                <a:rPr lang="de-DE" sz="1600" b="0" i="0">
                  <a:latin typeface="Cambria Math" panose="02040503050406030204" pitchFamily="18" charset="0"/>
                </a:rPr>
                <a:t>/𝑘𝑔</a:t>
              </a:r>
              <a:endParaRPr lang="de-DE" sz="1100" i="0"/>
            </a:p>
          </xdr:txBody>
        </xdr:sp>
      </mc:Fallback>
    </mc:AlternateContent>
    <xdr:clientData/>
  </xdr:oneCellAnchor>
  <xdr:twoCellAnchor>
    <xdr:from>
      <xdr:col>7</xdr:col>
      <xdr:colOff>49356</xdr:colOff>
      <xdr:row>177</xdr:row>
      <xdr:rowOff>127660</xdr:rowOff>
    </xdr:from>
    <xdr:to>
      <xdr:col>7</xdr:col>
      <xdr:colOff>380010</xdr:colOff>
      <xdr:row>177</xdr:row>
      <xdr:rowOff>129021</xdr:rowOff>
    </xdr:to>
    <xdr:cxnSp macro="">
      <xdr:nvCxnSpPr>
        <xdr:cNvPr id="6" name="Gerade Verbindung mit Pfeil 5"/>
        <xdr:cNvCxnSpPr/>
      </xdr:nvCxnSpPr>
      <xdr:spPr>
        <a:xfrm flipV="1">
          <a:off x="10772774" y="29443878"/>
          <a:ext cx="330654" cy="13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494019</xdr:colOff>
      <xdr:row>182</xdr:row>
      <xdr:rowOff>153521</xdr:rowOff>
    </xdr:from>
    <xdr:to>
      <xdr:col>7</xdr:col>
      <xdr:colOff>749834</xdr:colOff>
      <xdr:row>182</xdr:row>
      <xdr:rowOff>156242</xdr:rowOff>
    </xdr:to>
    <xdr:cxnSp macro="">
      <xdr:nvCxnSpPr>
        <xdr:cNvPr id="31" name="Gerade Verbindung mit Pfeil 30"/>
        <xdr:cNvCxnSpPr/>
      </xdr:nvCxnSpPr>
      <xdr:spPr>
        <a:xfrm>
          <a:off x="11227333" y="29958607"/>
          <a:ext cx="255815" cy="27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581585</xdr:colOff>
      <xdr:row>188</xdr:row>
      <xdr:rowOff>143996</xdr:rowOff>
    </xdr:from>
    <xdr:to>
      <xdr:col>8</xdr:col>
      <xdr:colOff>1920</xdr:colOff>
      <xdr:row>188</xdr:row>
      <xdr:rowOff>145357</xdr:rowOff>
    </xdr:to>
    <xdr:cxnSp macro="">
      <xdr:nvCxnSpPr>
        <xdr:cNvPr id="32" name="Gerade Verbindung mit Pfeil 31"/>
        <xdr:cNvCxnSpPr/>
      </xdr:nvCxnSpPr>
      <xdr:spPr>
        <a:xfrm>
          <a:off x="11312338" y="32228678"/>
          <a:ext cx="316806" cy="13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466725</xdr:colOff>
      <xdr:row>188</xdr:row>
      <xdr:rowOff>161925</xdr:rowOff>
    </xdr:from>
    <xdr:to>
      <xdr:col>10</xdr:col>
      <xdr:colOff>165207</xdr:colOff>
      <xdr:row>188</xdr:row>
      <xdr:rowOff>163286</xdr:rowOff>
    </xdr:to>
    <xdr:cxnSp macro="">
      <xdr:nvCxnSpPr>
        <xdr:cNvPr id="33" name="Gerade Verbindung mit Pfeil 32"/>
        <xdr:cNvCxnSpPr/>
      </xdr:nvCxnSpPr>
      <xdr:spPr>
        <a:xfrm>
          <a:off x="12595972" y="32246607"/>
          <a:ext cx="317047" cy="13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Feste_Biomasse" displayName="Feste_Biomasse" ref="AD5:AD14" totalsRowShown="0" headerRowDxfId="320" dataDxfId="319">
  <autoFilter ref="AD5:AD14"/>
  <tableColumns count="1">
    <tableColumn id="1" name="Feste_Biomasse" dataDxfId="318"/>
  </tableColumns>
  <tableStyleInfo name="TableStyleMedium2" showFirstColumn="0" showLastColumn="0" showRowStripes="1" showColumnStripes="0"/>
</table>
</file>

<file path=xl/tables/table2.xml><?xml version="1.0" encoding="utf-8"?>
<table xmlns="http://schemas.openxmlformats.org/spreadsheetml/2006/main" id="2" name="Biogas" displayName="Biogas" ref="AE5:AE9" totalsRowShown="0" headerRowDxfId="317" dataDxfId="316" tableBorderDxfId="315">
  <autoFilter ref="AE5:AE9"/>
  <tableColumns count="1">
    <tableColumn id="1" name="Biogas" dataDxfId="314"/>
  </tableColumns>
  <tableStyleInfo name="TableStyleMedium2" showFirstColumn="0" showLastColumn="0" showRowStripes="1" showColumnStripes="0"/>
</table>
</file>

<file path=xl/tables/table3.xml><?xml version="1.0" encoding="utf-8"?>
<table xmlns="http://schemas.openxmlformats.org/spreadsheetml/2006/main" id="3" name="Biomethan" displayName="Biomethan" ref="AF5:AF9" totalsRowShown="0" headerRowDxfId="313" dataDxfId="312" tableBorderDxfId="311">
  <autoFilter ref="AF5:AF9"/>
  <tableColumns count="1">
    <tableColumn id="1" name="Biomethan" dataDxfId="310"/>
  </tableColumns>
  <tableStyleInfo name="TableStyleMedium2" showFirstColumn="0" showLastColumn="0" showRowStripes="1" showColumnStripes="0"/>
</table>
</file>

<file path=xl/tables/table4.xml><?xml version="1.0" encoding="utf-8"?>
<table xmlns="http://schemas.openxmlformats.org/spreadsheetml/2006/main" id="4" name="Flüssige_Biomasse" displayName="Flüssige_Biomasse" ref="AG5:AG9" totalsRowShown="0" headerRowDxfId="309" dataDxfId="308" tableBorderDxfId="307">
  <autoFilter ref="AG5:AG9"/>
  <tableColumns count="1">
    <tableColumn id="1" name="Flüssige_Biomasse" dataDxfId="306"/>
  </tableColumns>
  <tableStyleInfo name="TableStyleMedium2" showFirstColumn="0" showLastColumn="0" showRowStripes="1" showColumnStripes="0"/>
</table>
</file>

<file path=xl/tables/table5.xml><?xml version="1.0" encoding="utf-8"?>
<table xmlns="http://schemas.openxmlformats.org/spreadsheetml/2006/main" id="7" name="keine_Angabe" displayName="keine_Angabe" ref="V5:V6" insertRow="1" totalsRowShown="0" headerRowDxfId="305" dataDxfId="304">
  <autoFilter ref="V5:V6"/>
  <tableColumns count="1">
    <tableColumn id="1" name="keine_Angabe" dataDxfId="303"/>
  </tableColumns>
  <tableStyleInfo name="TableStyleMedium2" showFirstColumn="0" showLastColumn="0" showRowStripes="1" showColumnStripes="0"/>
</table>
</file>

<file path=xl/tables/table6.xml><?xml version="1.0" encoding="utf-8"?>
<table xmlns="http://schemas.openxmlformats.org/spreadsheetml/2006/main" id="8" name="Photovoltaik" displayName="Photovoltaik" ref="W5:W6" insertRow="1" totalsRowShown="0" headerRowDxfId="302" dataDxfId="301">
  <autoFilter ref="W5:W6"/>
  <tableColumns count="1">
    <tableColumn id="1" name="Photovoltaik" dataDxfId="300"/>
  </tableColumns>
  <tableStyleInfo name="TableStyleMedium2" showFirstColumn="0" showLastColumn="0" showRowStripes="1" showColumnStripes="0"/>
</table>
</file>

<file path=xl/tables/table7.xml><?xml version="1.0" encoding="utf-8"?>
<table xmlns="http://schemas.openxmlformats.org/spreadsheetml/2006/main" id="9" name="Wind_onshore" displayName="Wind_onshore" ref="X5:X6" insertRow="1" totalsRowShown="0" headerRowDxfId="299" dataDxfId="298">
  <autoFilter ref="X5:X6"/>
  <tableColumns count="1">
    <tableColumn id="1" name="Wind_onshore" dataDxfId="297"/>
  </tableColumns>
  <tableStyleInfo name="TableStyleMedium2" showFirstColumn="0" showLastColumn="0" showRowStripes="1" showColumnStripes="0"/>
</table>
</file>

<file path=xl/tables/table8.xml><?xml version="1.0" encoding="utf-8"?>
<table xmlns="http://schemas.openxmlformats.org/spreadsheetml/2006/main" id="10" name="Wind_offshore" displayName="Wind_offshore" ref="Y5:Y6" insertRow="1" totalsRowShown="0" headerRowDxfId="296" dataDxfId="295">
  <autoFilter ref="Y5:Y6"/>
  <tableColumns count="1">
    <tableColumn id="1" name="Wind_offshore" dataDxfId="294"/>
  </tableColumns>
  <tableStyleInfo name="TableStyleMedium2" showFirstColumn="0" showLastColumn="0" showRowStripes="1" showColumnStripes="0"/>
</table>
</file>

<file path=xl/tables/table9.xml><?xml version="1.0" encoding="utf-8"?>
<table xmlns="http://schemas.openxmlformats.org/spreadsheetml/2006/main" id="11" name="Laufwasserkraftwerk" displayName="Laufwasserkraftwerk" ref="Z5:Z6" insertRow="1" totalsRowShown="0" headerRowDxfId="293" dataDxfId="292">
  <autoFilter ref="Z5:Z6"/>
  <tableColumns count="1">
    <tableColumn id="1" name="Laufwasserkraftwerk" dataDxfId="291"/>
  </tableColumns>
  <tableStyleInfo name="TableStyleMedium2" showFirstColumn="0" showLastColumn="0" showRowStripes="1" showColumnStripes="0"/>
</table>
</file>

<file path=xl/tables/table10.xml><?xml version="1.0" encoding="utf-8"?>
<table xmlns="http://schemas.openxmlformats.org/spreadsheetml/2006/main" id="12" name="Speicherwasserkraftwerk" displayName="Speicherwasserkraftwerk" ref="AA5:AA6" insertRow="1" totalsRowShown="0" headerRowDxfId="290" dataDxfId="289">
  <autoFilter ref="AA5:AA6"/>
  <tableColumns count="1">
    <tableColumn id="1" name="Speicherwasserkraftwerk" dataDxfId="288"/>
  </tableColumns>
  <tableStyleInfo name="TableStyleMedium2" showFirstColumn="0" showLastColumn="0" showRowStripes="1" showColumnStripes="0"/>
</table>
</file>

<file path=xl/tables/table11.xml><?xml version="1.0" encoding="utf-8"?>
<table xmlns="http://schemas.openxmlformats.org/spreadsheetml/2006/main" id="13" name="Pumpspeicherkraftwerk" displayName="Pumpspeicherkraftwerk" ref="AB5:AB6" insertRow="1" totalsRowShown="0" headerRowDxfId="287" dataDxfId="286">
  <autoFilter ref="AB5:AB6"/>
  <tableColumns count="1">
    <tableColumn id="1" name="Pumpspeicherkraftwerk" dataDxfId="285"/>
  </tableColumns>
  <tableStyleInfo name="TableStyleMedium2" showFirstColumn="0" showLastColumn="0" showRowStripes="1" showColumnStripes="0"/>
</table>
</file>

<file path=xl/tables/table12.xml><?xml version="1.0" encoding="utf-8"?>
<table xmlns="http://schemas.openxmlformats.org/spreadsheetml/2006/main" id="14" name="Geothermie" displayName="Geothermie" ref="AC5:AC6" insertRow="1" totalsRowShown="0" headerRowDxfId="284" dataDxfId="283">
  <autoFilter ref="AC5:AC6"/>
  <tableColumns count="1">
    <tableColumn id="1" name="Geothermie" dataDxfId="282"/>
  </tableColumns>
  <tableStyleInfo name="TableStyleMedium2" showFirstColumn="0" showLastColumn="0" showRowStripes="1" showColumnStripes="0"/>
</table>
</file>

<file path=xl/tables/table13.xml><?xml version="1.0" encoding="utf-8"?>
<table xmlns="http://schemas.openxmlformats.org/spreadsheetml/2006/main" id="15" name="Altholz_Dampfturbine" displayName="Altholz_Dampfturbine" ref="V18:V20" totalsRowShown="0" headerRowDxfId="281" dataDxfId="280" tableBorderDxfId="279">
  <autoFilter ref="V18:V20"/>
  <tableColumns count="1">
    <tableColumn id="1" name="Altholz_Dampfturbine" dataDxfId="278"/>
  </tableColumns>
  <tableStyleInfo name="TableStyleMedium2" showFirstColumn="0" showLastColumn="0" showRowStripes="1" showColumnStripes="0"/>
</table>
</file>

<file path=xl/tables/table14.xml><?xml version="1.0" encoding="utf-8"?>
<table xmlns="http://schemas.openxmlformats.org/spreadsheetml/2006/main" id="16" name="Industrierestholz_Dampfturbine" displayName="Industrierestholz_Dampfturbine" ref="W18:W20" totalsRowShown="0" headerRowDxfId="277" dataDxfId="276" tableBorderDxfId="275">
  <autoFilter ref="W18:W20"/>
  <tableColumns count="1">
    <tableColumn id="1" name="Industrierestholz_Dampfturbine" dataDxfId="274"/>
  </tableColumns>
  <tableStyleInfo name="TableStyleMedium2" showFirstColumn="0" showLastColumn="0" showRowStripes="1" showColumnStripes="0"/>
</table>
</file>

<file path=xl/tables/table15.xml><?xml version="1.0" encoding="utf-8"?>
<table xmlns="http://schemas.openxmlformats.org/spreadsheetml/2006/main" id="17" name="Industrierestholz_OrganicRankineCycle" displayName="Industrierestholz_OrganicRankineCycle" ref="X18:X19" totalsRowShown="0" headerRowDxfId="273" dataDxfId="271" headerRowBorderDxfId="272" tableBorderDxfId="270">
  <autoFilter ref="X18:X19"/>
  <tableColumns count="1">
    <tableColumn id="1" name="Industrierestholz_OrganicRankineCycle" dataDxfId="269"/>
  </tableColumns>
  <tableStyleInfo name="TableStyleMedium2" showFirstColumn="0" showLastColumn="0" showRowStripes="1" showColumnStripes="0"/>
</table>
</file>

<file path=xl/tables/table16.xml><?xml version="1.0" encoding="utf-8"?>
<table xmlns="http://schemas.openxmlformats.org/spreadsheetml/2006/main" id="18" name="Klärschlamm" displayName="Klärschlamm" ref="Y18:Y19" totalsRowShown="0" headerRowDxfId="268" dataDxfId="266" headerRowBorderDxfId="267" tableBorderDxfId="265">
  <autoFilter ref="Y18:Y19"/>
  <tableColumns count="1">
    <tableColumn id="1" name="Klärschlamm" dataDxfId="264"/>
  </tableColumns>
  <tableStyleInfo name="TableStyleMedium2" showFirstColumn="0" showLastColumn="0" showRowStripes="1" showColumnStripes="0"/>
</table>
</file>

<file path=xl/tables/table17.xml><?xml version="1.0" encoding="utf-8"?>
<table xmlns="http://schemas.openxmlformats.org/spreadsheetml/2006/main" id="19" name="Pellets" displayName="Pellets" ref="Z18:Z19" totalsRowShown="0" headerRowDxfId="263" dataDxfId="261" headerRowBorderDxfId="262" tableBorderDxfId="260">
  <autoFilter ref="Z18:Z19"/>
  <tableColumns count="1">
    <tableColumn id="1" name="Pellets" dataDxfId="259"/>
  </tableColumns>
  <tableStyleInfo name="TableStyleMedium2" showFirstColumn="0" showLastColumn="0" showRowStripes="1" showColumnStripes="0"/>
</table>
</file>

<file path=xl/tables/table18.xml><?xml version="1.0" encoding="utf-8"?>
<table xmlns="http://schemas.openxmlformats.org/spreadsheetml/2006/main" id="20" name="Schwarzlauge" displayName="Schwarzlauge" ref="AA18:AA19" totalsRowShown="0" headerRowDxfId="258" dataDxfId="256" headerRowBorderDxfId="257" tableBorderDxfId="255">
  <autoFilter ref="AA18:AA19"/>
  <tableColumns count="1">
    <tableColumn id="1" name="Schwarzlauge" dataDxfId="254"/>
  </tableColumns>
  <tableStyleInfo name="TableStyleMedium2" showFirstColumn="0" showLastColumn="0" showRowStripes="1" showColumnStripes="0"/>
</table>
</file>

<file path=xl/tables/table19.xml><?xml version="1.0" encoding="utf-8"?>
<table xmlns="http://schemas.openxmlformats.org/spreadsheetml/2006/main" id="21" name="Waldrestholz_Dampfturbine" displayName="Waldrestholz_Dampfturbine" ref="AB18:AB20" totalsRowShown="0" headerRowDxfId="253" dataDxfId="251" headerRowBorderDxfId="252" tableBorderDxfId="250">
  <autoFilter ref="AB18:AB20"/>
  <tableColumns count="1">
    <tableColumn id="1" name="Waldrestholz_Dampfturbine" dataDxfId="249"/>
  </tableColumns>
  <tableStyleInfo name="TableStyleMedium2" showFirstColumn="0" showLastColumn="0" showRowStripes="1" showColumnStripes="0"/>
</table>
</file>

<file path=xl/tables/table20.xml><?xml version="1.0" encoding="utf-8"?>
<table xmlns="http://schemas.openxmlformats.org/spreadsheetml/2006/main" id="22" name="Waldrestholz_OrganicRankineCycle" displayName="Waldrestholz_OrganicRankineCycle" ref="AC18:AC19" totalsRowShown="0" headerRowDxfId="248" dataDxfId="246" headerRowBorderDxfId="247" tableBorderDxfId="245">
  <autoFilter ref="AC18:AC19"/>
  <tableColumns count="1">
    <tableColumn id="1" name="Waldrestholz_OrganicRankineCycle" dataDxfId="244"/>
  </tableColumns>
  <tableStyleInfo name="TableStyleMedium2" showFirstColumn="0" showLastColumn="0" showRowStripes="1" showColumnStripes="0"/>
</table>
</file>

<file path=xl/tables/table21.xml><?xml version="1.0" encoding="utf-8"?>
<table xmlns="http://schemas.openxmlformats.org/spreadsheetml/2006/main" id="23" name="Energiepflanzen" displayName="Energiepflanzen" ref="AD18:AD20" totalsRowShown="0" headerRowDxfId="243" dataDxfId="241" headerRowBorderDxfId="242" tableBorderDxfId="240" totalsRowBorderDxfId="239">
  <autoFilter ref="AD18:AD20"/>
  <tableColumns count="1">
    <tableColumn id="1" name="Energiepflanzen" dataDxfId="238"/>
  </tableColumns>
  <tableStyleInfo name="TableStyleMedium2" showFirstColumn="0" showLastColumn="0" showRowStripes="1" showColumnStripes="0"/>
</table>
</file>

<file path=xl/tables/table22.xml><?xml version="1.0" encoding="utf-8"?>
<table xmlns="http://schemas.openxmlformats.org/spreadsheetml/2006/main" id="24" name="Gülle" displayName="Gülle" ref="AE18:AE20" totalsRowShown="0" headerRowDxfId="237" dataDxfId="235" headerRowBorderDxfId="236" tableBorderDxfId="234" totalsRowBorderDxfId="233">
  <autoFilter ref="AE18:AE20"/>
  <tableColumns count="1">
    <tableColumn id="1" name="Gülle" dataDxfId="232"/>
  </tableColumns>
  <tableStyleInfo name="TableStyleMedium2" showFirstColumn="0" showLastColumn="0" showRowStripes="1" showColumnStripes="0"/>
</table>
</file>

<file path=xl/tables/table23.xml><?xml version="1.0" encoding="utf-8"?>
<table xmlns="http://schemas.openxmlformats.org/spreadsheetml/2006/main" id="25" name="Abfall_Reststoffe" displayName="Abfall_Reststoffe" ref="AF18:AF19" totalsRowShown="0" headerRowDxfId="231" dataDxfId="229" headerRowBorderDxfId="230" tableBorderDxfId="228">
  <autoFilter ref="AF18:AF19"/>
  <tableColumns count="1">
    <tableColumn id="1" name="Abfall_Reststoffe" dataDxfId="227"/>
  </tableColumns>
  <tableStyleInfo name="TableStyleMedium2" showFirstColumn="0" showLastColumn="0" showRowStripes="1" showColumnStripes="0"/>
</table>
</file>

<file path=xl/tables/table24.xml><?xml version="1.0" encoding="utf-8"?>
<table xmlns="http://schemas.openxmlformats.org/spreadsheetml/2006/main" id="27" name="_Energiepflanzen" displayName="_Energiepflanzen" ref="AG18:AG19" totalsRowShown="0" headerRowDxfId="226" dataDxfId="224" headerRowBorderDxfId="225" tableBorderDxfId="223">
  <autoFilter ref="AG18:AG19"/>
  <tableColumns count="1">
    <tableColumn id="1" name="_Energiepflanzen" dataDxfId="222"/>
  </tableColumns>
  <tableStyleInfo name="TableStyleMedium2" showFirstColumn="0" showLastColumn="0" showRowStripes="1" showColumnStripes="0"/>
</table>
</file>

<file path=xl/tables/table25.xml><?xml version="1.0" encoding="utf-8"?>
<table xmlns="http://schemas.openxmlformats.org/spreadsheetml/2006/main" id="28" name="_Gülle" displayName="_Gülle" ref="AH18:AH19" totalsRowShown="0" headerRowDxfId="221" dataDxfId="219" headerRowBorderDxfId="220" tableBorderDxfId="218">
  <autoFilter ref="AH18:AH19"/>
  <tableColumns count="1">
    <tableColumn id="1" name="_Gülle" dataDxfId="217"/>
  </tableColumns>
  <tableStyleInfo name="TableStyleMedium2" showFirstColumn="0" showLastColumn="0" showRowStripes="1" showColumnStripes="0"/>
</table>
</file>

<file path=xl/tables/table26.xml><?xml version="1.0" encoding="utf-8"?>
<table xmlns="http://schemas.openxmlformats.org/spreadsheetml/2006/main" id="29" name="unbekannt" displayName="unbekannt" ref="AI18:AI19" insertRow="1" totalsRowShown="0" headerRowDxfId="216" dataDxfId="214" headerRowBorderDxfId="215" tableBorderDxfId="213">
  <autoFilter ref="AI18:AI19"/>
  <tableColumns count="1">
    <tableColumn id="1" name="unbekannt" dataDxfId="212"/>
  </tableColumns>
  <tableStyleInfo name="TableStyleMedium2" showFirstColumn="0" showLastColumn="0" showRowStripes="1" showColumnStripes="0"/>
</table>
</file>

<file path=xl/tables/table27.xml><?xml version="1.0" encoding="utf-8"?>
<table xmlns="http://schemas.openxmlformats.org/spreadsheetml/2006/main" id="30" name="Flüssige_Biogene_Stoffe" displayName="Flüssige_Biogene_Stoffe" ref="AJ18:AJ19" totalsRowShown="0" headerRowDxfId="211" dataDxfId="209" headerRowBorderDxfId="210" tableBorderDxfId="208">
  <autoFilter ref="AJ18:AJ19"/>
  <tableColumns count="1">
    <tableColumn id="1" name="Flüssige_Biogene_Stoffe" dataDxfId="207"/>
  </tableColumns>
  <tableStyleInfo name="TableStyleMedium2" showFirstColumn="0" showLastColumn="0" showRowStripes="1" showColumnStripes="0"/>
</table>
</file>

<file path=xl/tables/table28.xml><?xml version="1.0" encoding="utf-8"?>
<table xmlns="http://schemas.openxmlformats.org/spreadsheetml/2006/main" id="31" name="Rapsöl" displayName="Rapsöl" ref="AK18:AK19" totalsRowShown="0" headerRowDxfId="206" dataDxfId="204" headerRowBorderDxfId="205" tableBorderDxfId="203">
  <autoFilter ref="AK18:AK19"/>
  <tableColumns count="1">
    <tableColumn id="1" name="Rapsöl" dataDxfId="202"/>
  </tableColumns>
  <tableStyleInfo name="TableStyleMedium2" showFirstColumn="0" showLastColumn="0" showRowStripes="1" showColumnStripes="0"/>
</table>
</file>

<file path=xl/tables/table29.xml><?xml version="1.0" encoding="utf-8"?>
<table xmlns="http://schemas.openxmlformats.org/spreadsheetml/2006/main" id="32" name="Palmöl" displayName="Palmöl" ref="AL18:AL19" totalsRowShown="0" headerRowDxfId="201" dataDxfId="199" headerRowBorderDxfId="200" tableBorderDxfId="198">
  <autoFilter ref="AL18:AL19"/>
  <tableColumns count="1">
    <tableColumn id="1" name="Palmöl" dataDxfId="197"/>
  </tableColumns>
  <tableStyleInfo name="TableStyleMedium2" showFirstColumn="0" showLastColumn="0" showRowStripes="1" showColumnStripes="0"/>
</table>
</file>

<file path=xl/tables/table30.xml><?xml version="1.0" encoding="utf-8"?>
<table xmlns="http://schemas.openxmlformats.org/spreadsheetml/2006/main" id="33" name="Klärgas" displayName="Klärgas" ref="AH5:AH6" insertRow="1" totalsRowShown="0" headerRowDxfId="196" dataDxfId="195">
  <autoFilter ref="AH5:AH6"/>
  <tableColumns count="1">
    <tableColumn id="1" name="Klärgas" dataDxfId="194"/>
  </tableColumns>
  <tableStyleInfo name="TableStyleMedium2" showFirstColumn="0" showLastColumn="0" showRowStripes="1" showColumnStripes="0"/>
</table>
</file>

<file path=xl/tables/table31.xml><?xml version="1.0" encoding="utf-8"?>
<table xmlns="http://schemas.openxmlformats.org/spreadsheetml/2006/main" id="34" name="Deponiegas" displayName="Deponiegas" ref="AI5:AI6" totalsRowShown="0" headerRowDxfId="193" dataDxfId="192">
  <autoFilter ref="AI5:AI6"/>
  <tableColumns count="1">
    <tableColumn id="1" name="Deponiegas" dataDxfId="191"/>
  </tableColumns>
  <tableStyleInfo name="TableStyleMedium2" showFirstColumn="0" showLastColumn="0" showRowStripes="1" showColumnStripes="0"/>
</table>
</file>

<file path=xl/tables/table32.xml><?xml version="1.0" encoding="utf-8"?>
<table xmlns="http://schemas.openxmlformats.org/spreadsheetml/2006/main" id="35" name="Biogener_Anteil_Abfall" displayName="Biogener_Anteil_Abfall" ref="AJ5:AJ6" totalsRowShown="0" headerRowDxfId="190" dataDxfId="189">
  <autoFilter ref="AJ5:AJ6"/>
  <tableColumns count="1">
    <tableColumn id="1" name="Biogener_Anteil_Abfall" dataDxfId="188"/>
  </tableColumns>
  <tableStyleInfo name="TableStyleMedium2" showFirstColumn="0" showLastColumn="0" showRowStripes="1" showColumnStripes="0"/>
</table>
</file>

<file path=xl/tables/table33.xml><?xml version="1.0" encoding="utf-8"?>
<table xmlns="http://schemas.openxmlformats.org/spreadsheetml/2006/main" id="5" name="Scheitholz" displayName="Scheitholz" ref="W28:W30" totalsRowShown="0" headerRowDxfId="187" dataDxfId="186" tableBorderDxfId="185">
  <autoFilter ref="W28:W30"/>
  <tableColumns count="1">
    <tableColumn id="1" name="Scheitholz" dataDxfId="184"/>
  </tableColumns>
  <tableStyleInfo name="TableStyleMedium2" showFirstColumn="0" showLastColumn="0" showRowStripes="1" showColumnStripes="0"/>
</table>
</file>

<file path=xl/tables/table34.xml><?xml version="1.0" encoding="utf-8"?>
<table xmlns="http://schemas.openxmlformats.org/spreadsheetml/2006/main" id="6" name="Hackschnitzel" displayName="Hackschnitzel" ref="X28:X31" totalsRowShown="0" headerRowDxfId="183" dataDxfId="182" tableBorderDxfId="181">
  <autoFilter ref="X28:X31"/>
  <tableColumns count="1">
    <tableColumn id="1" name="Hackschnitzel" dataDxfId="180"/>
  </tableColumns>
  <tableStyleInfo name="TableStyleMedium2" showFirstColumn="0" showLastColumn="0" showRowStripes="1" showColumnStripes="0"/>
</table>
</file>

<file path=xl/tables/table35.xml><?xml version="1.0" encoding="utf-8"?>
<table xmlns="http://schemas.openxmlformats.org/spreadsheetml/2006/main" id="26" name="Holzpellets" displayName="Holzpellets" ref="Y28:Y30" totalsRowShown="0" headerRowDxfId="179" dataDxfId="178" tableBorderDxfId="177">
  <autoFilter ref="Y28:Y30"/>
  <tableColumns count="1">
    <tableColumn id="1" name="Holzpellets" dataDxfId="176"/>
  </tableColumns>
  <tableStyleInfo name="TableStyleMedium2" showFirstColumn="0" showLastColumn="0" showRowStripes="1" showColumnStripes="0"/>
</table>
</file>

<file path=xl/tables/table36.xml><?xml version="1.0" encoding="utf-8"?>
<table xmlns="http://schemas.openxmlformats.org/spreadsheetml/2006/main" id="36" name="Feste_Biomasse_Industrie" displayName="Feste_Biomasse_Industrie" ref="Z28:Z37" totalsRowShown="0" headerRowDxfId="175" dataDxfId="174" tableBorderDxfId="173">
  <autoFilter ref="Z28:Z37"/>
  <tableColumns count="1">
    <tableColumn id="1" name="Feste_Biomasse_Industrie" dataDxfId="172"/>
  </tableColumns>
  <tableStyleInfo name="TableStyleMedium2" showFirstColumn="0" showLastColumn="0" showRowStripes="1" showColumnStripes="0"/>
</table>
</file>

<file path=xl/tables/table37.xml><?xml version="1.0" encoding="utf-8"?>
<table xmlns="http://schemas.openxmlformats.org/spreadsheetml/2006/main" id="37" name="Feste_Biomasse_Heizkraftwerk" displayName="Feste_Biomasse_Heizkraftwerk" ref="AA28:AA36" totalsRowShown="0" headerRowDxfId="171" dataDxfId="170">
  <autoFilter ref="AA28:AA36"/>
  <tableColumns count="1">
    <tableColumn id="1" name="Feste_Biomasse_Heizkraftwerk" dataDxfId="169"/>
  </tableColumns>
  <tableStyleInfo name="TableStyleMedium2" showFirstColumn="0" showLastColumn="0" showRowStripes="1" showColumnStripes="0"/>
</table>
</file>

<file path=xl/tables/table38.xml><?xml version="1.0" encoding="utf-8"?>
<table xmlns="http://schemas.openxmlformats.org/spreadsheetml/2006/main" id="38" name="Flüssige__Biomasse" displayName="Flüssige__Biomasse" ref="AB28:AB31" totalsRowShown="0" headerRowDxfId="168" dataDxfId="167" tableBorderDxfId="166">
  <autoFilter ref="AB28:AB31"/>
  <tableColumns count="1">
    <tableColumn id="1" name="Flüssige__Biomasse" dataDxfId="165"/>
  </tableColumns>
  <tableStyleInfo name="TableStyleMedium2" showFirstColumn="0" showLastColumn="0" showRowStripes="1" showColumnStripes="0"/>
</table>
</file>

<file path=xl/tables/table39.xml><?xml version="1.0" encoding="utf-8"?>
<table xmlns="http://schemas.openxmlformats.org/spreadsheetml/2006/main" id="39" name="Flüssige_Biomasse_Industrie" displayName="Flüssige_Biomasse_Industrie" ref="AC28:AC29" totalsRowShown="0" headerRowDxfId="164" dataDxfId="163">
  <autoFilter ref="AC28:AC29"/>
  <tableColumns count="1">
    <tableColumn id="1" name="Flüssige_Biomasse_Industrie" dataDxfId="162"/>
  </tableColumns>
  <tableStyleInfo name="TableStyleMedium2" showFirstColumn="0" showLastColumn="0" showRowStripes="1" showColumnStripes="0"/>
</table>
</file>

<file path=xl/tables/table40.xml><?xml version="1.0" encoding="utf-8"?>
<table xmlns="http://schemas.openxmlformats.org/spreadsheetml/2006/main" id="40" name="Tabelle40" displayName="Tabelle40" ref="AD28:AD32" totalsRowShown="0" headerRowDxfId="161" dataDxfId="160" tableBorderDxfId="159">
  <autoFilter ref="AD28:AD32"/>
  <tableColumns count="1">
    <tableColumn id="1" name="Biogas" dataDxfId="158"/>
  </tableColumns>
  <tableStyleInfo name="TableStyleMedium2" showFirstColumn="0" showLastColumn="0" showRowStripes="1" showColumnStripes="0"/>
</table>
</file>

<file path=xl/tables/table41.xml><?xml version="1.0" encoding="utf-8"?>
<table xmlns="http://schemas.openxmlformats.org/spreadsheetml/2006/main" id="41" name="Tabelle41" displayName="Tabelle41" ref="AE28:AE32" totalsRowShown="0" headerRowDxfId="157" dataDxfId="156">
  <autoFilter ref="AE28:AE32"/>
  <tableColumns count="1">
    <tableColumn id="1" name="Biomethan" dataDxfId="155"/>
  </tableColumns>
  <tableStyleInfo name="TableStyleMedium2" showFirstColumn="0" showLastColumn="0" showRowStripes="1" showColumnStripes="0"/>
</table>
</file>

<file path=xl/tables/table42.xml><?xml version="1.0" encoding="utf-8"?>
<table xmlns="http://schemas.openxmlformats.org/spreadsheetml/2006/main" id="42" name="Klärgas_" displayName="Klärgas_" ref="AF28:AF31" totalsRowShown="0" headerRowDxfId="154" dataDxfId="153" tableBorderDxfId="152">
  <autoFilter ref="AF28:AF31"/>
  <tableColumns count="1">
    <tableColumn id="1" name="Klärgas_" dataDxfId="151"/>
  </tableColumns>
  <tableStyleInfo name="TableStyleMedium2" showFirstColumn="0" showLastColumn="0" showRowStripes="1" showColumnStripes="0"/>
</table>
</file>

<file path=xl/tables/table43.xml><?xml version="1.0" encoding="utf-8"?>
<table xmlns="http://schemas.openxmlformats.org/spreadsheetml/2006/main" id="43" name="Deponiegas_" displayName="Deponiegas_" ref="AG28:AG29" totalsRowShown="0" headerRowDxfId="150" dataDxfId="149">
  <autoFilter ref="AG28:AG29"/>
  <tableColumns count="1">
    <tableColumn id="1" name="Deponiegas_" dataDxfId="148"/>
  </tableColumns>
  <tableStyleInfo name="TableStyleMedium2" showFirstColumn="0" showLastColumn="0" showRowStripes="1" showColumnStripes="0"/>
</table>
</file>

<file path=xl/tables/table44.xml><?xml version="1.0" encoding="utf-8"?>
<table xmlns="http://schemas.openxmlformats.org/spreadsheetml/2006/main" id="44" name="Biogener_Anteil_Abfall_" displayName="Biogener_Anteil_Abfall_" ref="AH28:AH29" totalsRowShown="0" headerRowDxfId="147" dataDxfId="146" tableBorderDxfId="145">
  <autoFilter ref="AH28:AH29"/>
  <tableColumns count="1">
    <tableColumn id="1" name="Biogener_Anteil_Abfall" dataDxfId="144"/>
  </tableColumns>
  <tableStyleInfo name="TableStyleMedium2" showFirstColumn="0" showLastColumn="0" showRowStripes="1" showColumnStripes="0"/>
</table>
</file>

<file path=xl/tables/table45.xml><?xml version="1.0" encoding="utf-8"?>
<table xmlns="http://schemas.openxmlformats.org/spreadsheetml/2006/main" id="45" name="Solarthermie" displayName="Solarthermie" ref="AI28:AI32" totalsRowShown="0" headerRowDxfId="143" dataDxfId="142" tableBorderDxfId="141">
  <autoFilter ref="AI28:AI32"/>
  <tableColumns count="1">
    <tableColumn id="1" name="Solarthermie" dataDxfId="140"/>
  </tableColumns>
  <tableStyleInfo name="TableStyleMedium2" showFirstColumn="0" showLastColumn="0" showRowStripes="1" showColumnStripes="0"/>
</table>
</file>

<file path=xl/tables/table46.xml><?xml version="1.0" encoding="utf-8"?>
<table xmlns="http://schemas.openxmlformats.org/spreadsheetml/2006/main" id="46" name="Wärmepumpen" displayName="Wärmepumpen" ref="AJ28:AJ35" totalsRowShown="0" headerRowDxfId="139" dataDxfId="138" tableBorderDxfId="137">
  <autoFilter ref="AJ28:AJ35"/>
  <tableColumns count="1">
    <tableColumn id="1" name="Wärmepumpen" dataDxfId="136"/>
  </tableColumns>
  <tableStyleInfo name="TableStyleMedium2" showFirstColumn="0" showLastColumn="0" showRowStripes="1" showColumnStripes="0"/>
</table>
</file>

<file path=xl/tables/table47.xml><?xml version="1.0" encoding="utf-8"?>
<table xmlns="http://schemas.openxmlformats.org/spreadsheetml/2006/main" id="47" name="Tiefe_Geothermie" displayName="Tiefe_Geothermie" ref="AK28:AK29" totalsRowShown="0" headerRowDxfId="135" dataDxfId="134">
  <autoFilter ref="AK28:AK29"/>
  <tableColumns count="1">
    <tableColumn id="1" name="Tiefe_Geothermie" dataDxfId="133"/>
  </tableColumns>
  <tableStyleInfo name="TableStyleMedium2" showFirstColumn="0" showLastColumn="0" showRowStripes="1" showColumnStripes="0"/>
</table>
</file>

<file path=xl/tables/table48.xml><?xml version="1.0" encoding="utf-8"?>
<table xmlns="http://schemas.openxmlformats.org/spreadsheetml/2006/main" id="48" name="keine_Angabe49" displayName="keine_Angabe49" ref="V28:V29" insertRow="1" totalsRowShown="0" headerRowDxfId="132" dataDxfId="131">
  <autoFilter ref="V28:V29"/>
  <tableColumns count="1">
    <tableColumn id="1" name="keine_Angabe" dataDxfId="130"/>
  </tableColumns>
  <tableStyleInfo name="TableStyleMedium2" showFirstColumn="0" showLastColumn="0" showRowStripes="1" showColumnStripes="0"/>
</table>
</file>

<file path=xl/tables/table49.xml><?xml version="1.0" encoding="utf-8"?>
<table xmlns="http://schemas.openxmlformats.org/spreadsheetml/2006/main" id="49" name="Einzelfeuerung" displayName="Einzelfeuerung" ref="W41:W42" totalsRowShown="0" headerRowDxfId="129" dataDxfId="127" headerRowBorderDxfId="128" tableBorderDxfId="126">
  <autoFilter ref="W41:W42"/>
  <tableColumns count="1">
    <tableColumn id="1" name="Einzelfeuerung" dataDxfId="125"/>
  </tableColumns>
  <tableStyleInfo name="TableStyleMedium2" showFirstColumn="0" showLastColumn="0" showRowStripes="1" showColumnStripes="0"/>
</table>
</file>

<file path=xl/tables/table50.xml><?xml version="1.0" encoding="utf-8"?>
<table xmlns="http://schemas.openxmlformats.org/spreadsheetml/2006/main" id="50" name="Kesselfeuerung" displayName="Kesselfeuerung" ref="X41:X42" totalsRowShown="0" headerRowDxfId="124" dataDxfId="122" headerRowBorderDxfId="123" tableBorderDxfId="121">
  <autoFilter ref="X41:X42"/>
  <tableColumns count="1">
    <tableColumn id="1" name="Kesselfeuerung" dataDxfId="120"/>
  </tableColumns>
  <tableStyleInfo name="TableStyleMedium2" showFirstColumn="0" showLastColumn="0" showRowStripes="1" showColumnStripes="0"/>
</table>
</file>

<file path=xl/tables/table51.xml><?xml version="1.0" encoding="utf-8"?>
<table xmlns="http://schemas.openxmlformats.org/spreadsheetml/2006/main" id="51" name="Kesselfeuerung_kl.50kW" displayName="Kesselfeuerung_kl.50kW" ref="Y41:Y42" insertRow="1" totalsRowShown="0" headerRowDxfId="119" dataDxfId="117" headerRowBorderDxfId="118" tableBorderDxfId="116">
  <autoFilter ref="Y41:Y42"/>
  <tableColumns count="1">
    <tableColumn id="1" name="Kesselfeuerung_kl.50kW" dataDxfId="115"/>
  </tableColumns>
  <tableStyleInfo name="TableStyleMedium2" showFirstColumn="0" showLastColumn="0" showRowStripes="1" showColumnStripes="0"/>
</table>
</file>

<file path=xl/tables/table52.xml><?xml version="1.0" encoding="utf-8"?>
<table xmlns="http://schemas.openxmlformats.org/spreadsheetml/2006/main" id="52" name="Kesselfeuerung_gr.50kW" displayName="Kesselfeuerung_gr.50kW" ref="Z41:Z42" totalsRowShown="0" headerRowDxfId="114" dataDxfId="112" headerRowBorderDxfId="113" tableBorderDxfId="111">
  <autoFilter ref="Z41:Z42"/>
  <tableColumns count="1">
    <tableColumn id="1" name="Kesselfeuerung_gr.50 kW" dataDxfId="110"/>
  </tableColumns>
  <tableStyleInfo name="TableStyleMedium2" showFirstColumn="0" showLastColumn="0" showRowStripes="1" showColumnStripes="0"/>
</table>
</file>

<file path=xl/tables/table53.xml><?xml version="1.0" encoding="utf-8"?>
<table xmlns="http://schemas.openxmlformats.org/spreadsheetml/2006/main" id="53" name="Altholz__Dampfturbine" displayName="Altholz__Dampfturbine" ref="AA41:AA42" totalsRowShown="0" headerRowDxfId="109" dataDxfId="107" headerRowBorderDxfId="108" tableBorderDxfId="106">
  <autoFilter ref="AA41:AA42"/>
  <tableColumns count="1">
    <tableColumn id="1" name="Altholz__Dampfturbine" dataDxfId="105"/>
  </tableColumns>
  <tableStyleInfo name="TableStyleMedium2" showFirstColumn="0" showLastColumn="0" showRowStripes="1" showColumnStripes="0"/>
</table>
</file>

<file path=xl/tables/table54.xml><?xml version="1.0" encoding="utf-8"?>
<table xmlns="http://schemas.openxmlformats.org/spreadsheetml/2006/main" id="54" name="Altholz___Dampfturbine" displayName="Altholz___Dampfturbine" ref="AB41:AB42" totalsRowShown="0" headerRowDxfId="104" dataDxfId="102" headerRowBorderDxfId="103" tableBorderDxfId="101">
  <autoFilter ref="AB41:AB42"/>
  <tableColumns count="1">
    <tableColumn id="1" name="Altholz___Dampfturbine" dataDxfId="100"/>
  </tableColumns>
  <tableStyleInfo name="TableStyleMedium2" showFirstColumn="0" showLastColumn="0" showRowStripes="1" showColumnStripes="0"/>
</table>
</file>

<file path=xl/tables/table55.xml><?xml version="1.0" encoding="utf-8"?>
<table xmlns="http://schemas.openxmlformats.org/spreadsheetml/2006/main" id="55" name="Industrierestholz_Kessel" displayName="Industrierestholz_Kessel" ref="AE41:AE42" totalsRowShown="0" headerRowDxfId="99" dataDxfId="97" headerRowBorderDxfId="98" tableBorderDxfId="96">
  <autoFilter ref="AE41:AE42"/>
  <tableColumns count="1">
    <tableColumn id="1" name="Industrierestholz_Kessel" dataDxfId="95"/>
  </tableColumns>
  <tableStyleInfo name="TableStyleMedium2" showFirstColumn="0" showLastColumn="0" showRowStripes="1" showColumnStripes="0"/>
</table>
</file>

<file path=xl/tables/table56.xml><?xml version="1.0" encoding="utf-8"?>
<table xmlns="http://schemas.openxmlformats.org/spreadsheetml/2006/main" id="56" name="Industrierestholz_Heizwerk_ORC" displayName="Industrierestholz_Heizwerk_ORC" ref="AF41:AF42" totalsRowShown="0" headerRowDxfId="94" dataDxfId="92" headerRowBorderDxfId="93" tableBorderDxfId="91">
  <autoFilter ref="AF41:AF42"/>
  <tableColumns count="1">
    <tableColumn id="1" name="Industrierestholz_Heizwerk_ORC" dataDxfId="90"/>
  </tableColumns>
  <tableStyleInfo name="TableStyleMedium2" showFirstColumn="0" showLastColumn="0" showRowStripes="1" showColumnStripes="0"/>
</table>
</file>

<file path=xl/tables/table57.xml><?xml version="1.0" encoding="utf-8"?>
<table xmlns="http://schemas.openxmlformats.org/spreadsheetml/2006/main" id="57" name="Schwarz_Brenn_Sulfitablauge" displayName="Schwarz_Brenn_Sulfitablauge" ref="AG41:AG42" totalsRowShown="0" headerRowDxfId="89" dataDxfId="87" headerRowBorderDxfId="88" tableBorderDxfId="86">
  <autoFilter ref="AG41:AG42"/>
  <tableColumns count="1">
    <tableColumn id="1" name="Schwarz_Brenn_Sulfitablauge" dataDxfId="85"/>
  </tableColumns>
  <tableStyleInfo name="TableStyleMedium2" showFirstColumn="0" showLastColumn="0" showRowStripes="1" showColumnStripes="0"/>
</table>
</file>

<file path=xl/tables/table58.xml><?xml version="1.0" encoding="utf-8"?>
<table xmlns="http://schemas.openxmlformats.org/spreadsheetml/2006/main" id="58" name="Pellets_" displayName="Pellets_" ref="AH41:AH43" totalsRowShown="0" headerRowDxfId="84" dataDxfId="82" headerRowBorderDxfId="83" tableBorderDxfId="81">
  <autoFilter ref="AH41:AH43"/>
  <tableColumns count="1">
    <tableColumn id="1" name="Pellets_" dataDxfId="80"/>
  </tableColumns>
  <tableStyleInfo name="TableStyleMedium2" showFirstColumn="0" showLastColumn="0" showRowStripes="1" showColumnStripes="0"/>
</table>
</file>

<file path=xl/tables/table59.xml><?xml version="1.0" encoding="utf-8"?>
<table xmlns="http://schemas.openxmlformats.org/spreadsheetml/2006/main" id="59" name="Pellets__HKW" displayName="Pellets__HKW" ref="AI41:AI42" totalsRowShown="0" headerRowDxfId="79" dataDxfId="77" headerRowBorderDxfId="78" tableBorderDxfId="76">
  <autoFilter ref="AI41:AI42"/>
  <tableColumns count="1">
    <tableColumn id="1" name="Pellets__HKW" dataDxfId="75"/>
  </tableColumns>
  <tableStyleInfo name="TableStyleMedium2" showFirstColumn="0" showLastColumn="0" showRowStripes="1" showColumnStripes="0"/>
</table>
</file>

<file path=xl/tables/table60.xml><?xml version="1.0" encoding="utf-8"?>
<table xmlns="http://schemas.openxmlformats.org/spreadsheetml/2006/main" id="60" name="Waldrestholz__Dampfturbine" displayName="Waldrestholz__Dampfturbine" ref="AJ41:AJ43" totalsRowShown="0" headerRowDxfId="74" dataDxfId="72" headerRowBorderDxfId="73" tableBorderDxfId="71">
  <autoFilter ref="AJ41:AJ43"/>
  <tableColumns count="1">
    <tableColumn id="1" name="Waldrestholz__Dampfturbine" dataDxfId="70"/>
  </tableColumns>
  <tableStyleInfo name="TableStyleMedium2" showFirstColumn="0" showLastColumn="0" showRowStripes="1" showColumnStripes="0"/>
</table>
</file>

<file path=xl/tables/table61.xml><?xml version="1.0" encoding="utf-8"?>
<table xmlns="http://schemas.openxmlformats.org/spreadsheetml/2006/main" id="61" name="Waldrestholz__OrganicRankineCycle" displayName="Waldrestholz__OrganicRankineCycle" ref="AK41:AK42" totalsRowShown="0" headerRowDxfId="69" dataDxfId="67" headerRowBorderDxfId="68" tableBorderDxfId="66">
  <autoFilter ref="AK41:AK42"/>
  <tableColumns count="1">
    <tableColumn id="1" name="Waldrestholz__OrganicRankineCycle" dataDxfId="65"/>
  </tableColumns>
  <tableStyleInfo name="TableStyleMedium2" showFirstColumn="0" showLastColumn="0" showRowStripes="1" showColumnStripes="0"/>
</table>
</file>

<file path=xl/tables/table62.xml><?xml version="1.0" encoding="utf-8"?>
<table xmlns="http://schemas.openxmlformats.org/spreadsheetml/2006/main" id="62" name="Waldrestholz_Heizwerk" displayName="Waldrestholz_Heizwerk" ref="AL41:AL42" totalsRowShown="0" headerRowDxfId="64" dataDxfId="62" headerRowBorderDxfId="63" tableBorderDxfId="61">
  <autoFilter ref="AL41:AL42"/>
  <tableColumns count="1">
    <tableColumn id="1" name="Waldrestholz_Heizwerk" dataDxfId="60"/>
  </tableColumns>
  <tableStyleInfo name="TableStyleMedium2" showFirstColumn="0" showLastColumn="0" showRowStripes="1" showColumnStripes="0"/>
</table>
</file>

<file path=xl/tables/table63.xml><?xml version="1.0" encoding="utf-8"?>
<table xmlns="http://schemas.openxmlformats.org/spreadsheetml/2006/main" id="63" name="Klär_Schlamm" displayName="Klär_Schlamm" ref="AM41:AM43" totalsRowShown="0" headerRowDxfId="59" dataDxfId="57" headerRowBorderDxfId="58" tableBorderDxfId="56">
  <autoFilter ref="AM41:AM43"/>
  <tableColumns count="1">
    <tableColumn id="1" name="Klär_Schlamm" dataDxfId="55"/>
  </tableColumns>
  <tableStyleInfo name="TableStyleMedium2" showFirstColumn="0" showLastColumn="0" showRowStripes="1" showColumnStripes="0"/>
</table>
</file>

<file path=xl/tables/table64.xml><?xml version="1.0" encoding="utf-8"?>
<table xmlns="http://schemas.openxmlformats.org/spreadsheetml/2006/main" id="64" name="BHKW_TA_Luft" displayName="BHKW_TA_Luft" ref="AP41:AP42" totalsRowShown="0" headerRowDxfId="54" dataDxfId="52" headerRowBorderDxfId="53" tableBorderDxfId="51">
  <autoFilter ref="AP41:AP42"/>
  <tableColumns count="1">
    <tableColumn id="1" name="BHKW_TA_Luft" dataDxfId="50"/>
  </tableColumns>
  <tableStyleInfo name="TableStyleMedium2" showFirstColumn="0" showLastColumn="0" showRowStripes="1" showColumnStripes="0"/>
</table>
</file>

<file path=xl/tables/table65.xml><?xml version="1.0" encoding="utf-8"?>
<table xmlns="http://schemas.openxmlformats.org/spreadsheetml/2006/main" id="65" name="Kessel" displayName="Kessel" ref="AQ41:AQ42" totalsRowShown="0" headerRowDxfId="49" dataDxfId="47" headerRowBorderDxfId="48" tableBorderDxfId="46">
  <autoFilter ref="AQ41:AQ42"/>
  <tableColumns count="1">
    <tableColumn id="1" name="Kessel" dataDxfId="45"/>
  </tableColumns>
  <tableStyleInfo name="TableStyleMedium2" showFirstColumn="0" showLastColumn="0" showRowStripes="1" showColumnStripes="0"/>
</table>
</file>

<file path=xl/tables/table66.xml><?xml version="1.0" encoding="utf-8"?>
<table xmlns="http://schemas.openxmlformats.org/spreadsheetml/2006/main" id="66" name="Flächenkollektor" displayName="Flächenkollektor" ref="AR41:AR42" totalsRowShown="0" headerRowDxfId="44" dataDxfId="42" headerRowBorderDxfId="43" tableBorderDxfId="41">
  <autoFilter ref="AR41:AR42"/>
  <tableColumns count="1">
    <tableColumn id="1" name="Flächenkollektor" dataDxfId="40"/>
  </tableColumns>
  <tableStyleInfo name="TableStyleMedium2" showFirstColumn="0" showLastColumn="0" showRowStripes="1" showColumnStripes="0"/>
</table>
</file>

<file path=xl/tables/table67.xml><?xml version="1.0" encoding="utf-8"?>
<table xmlns="http://schemas.openxmlformats.org/spreadsheetml/2006/main" id="67" name="Vakuumröhrenkollektor" displayName="Vakuumröhrenkollektor" ref="AS41:AS42" totalsRowShown="0" headerRowDxfId="39" dataDxfId="37" headerRowBorderDxfId="38" tableBorderDxfId="36">
  <autoFilter ref="AS41:AS42"/>
  <tableColumns count="1">
    <tableColumn id="1" name="Vakuumröhrenkollektor" dataDxfId="35"/>
  </tableColumns>
  <tableStyleInfo name="TableStyleMedium2" showFirstColumn="0" showLastColumn="0" showRowStripes="1" showColumnStripes="0"/>
</table>
</file>

<file path=xl/tables/table68.xml><?xml version="1.0" encoding="utf-8"?>
<table xmlns="http://schemas.openxmlformats.org/spreadsheetml/2006/main" id="68" name="Schwimmbadabsorber" displayName="Schwimmbadabsorber" ref="AT41:AT42" insertRow="1" totalsRowShown="0" headerRowDxfId="34" dataDxfId="32" headerRowBorderDxfId="33" tableBorderDxfId="31">
  <autoFilter ref="AT41:AT42"/>
  <tableColumns count="1">
    <tableColumn id="1" name="Schwimmbadabsorber" dataDxfId="30"/>
  </tableColumns>
  <tableStyleInfo name="TableStyleMedium2" showFirstColumn="0" showLastColumn="0" showRowStripes="1" showColumnStripes="0"/>
</table>
</file>

<file path=xl/tables/table69.xml><?xml version="1.0" encoding="utf-8"?>
<table xmlns="http://schemas.openxmlformats.org/spreadsheetml/2006/main" id="69" name="Luft_Wasser_WP" displayName="Luft_Wasser_WP" ref="AU41:AU42" insertRow="1" totalsRowShown="0" headerRowDxfId="29" dataDxfId="27" headerRowBorderDxfId="28" tableBorderDxfId="26">
  <autoFilter ref="AU41:AU42"/>
  <tableColumns count="1">
    <tableColumn id="1" name="Luft_Wasser_WP" dataDxfId="25"/>
  </tableColumns>
  <tableStyleInfo name="TableStyleMedium2" showFirstColumn="0" showLastColumn="0" showRowStripes="1" showColumnStripes="0"/>
</table>
</file>

<file path=xl/tables/table70.xml><?xml version="1.0" encoding="utf-8"?>
<table xmlns="http://schemas.openxmlformats.org/spreadsheetml/2006/main" id="70" name="Abluft_Wasser_WP" displayName="Abluft_Wasser_WP" ref="AV41:AV42" totalsRowShown="0" headerRowDxfId="24" dataDxfId="22" headerRowBorderDxfId="23" tableBorderDxfId="21">
  <autoFilter ref="AV41:AV42"/>
  <tableColumns count="1">
    <tableColumn id="1" name="Abluft_Wasser_WP" dataDxfId="20"/>
  </tableColumns>
  <tableStyleInfo name="TableStyleMedium2" showFirstColumn="0" showLastColumn="0" showRowStripes="1" showColumnStripes="0"/>
</table>
</file>

<file path=xl/tables/table71.xml><?xml version="1.0" encoding="utf-8"?>
<table xmlns="http://schemas.openxmlformats.org/spreadsheetml/2006/main" id="71" name="Brauchwasser_WP" displayName="Brauchwasser_WP" ref="AW41:AW42" totalsRowShown="0" headerRowDxfId="19" dataDxfId="17" headerRowBorderDxfId="18" tableBorderDxfId="16">
  <autoFilter ref="AW41:AW42"/>
  <tableColumns count="1">
    <tableColumn id="1" name="Brauchwasser_WP" dataDxfId="15"/>
  </tableColumns>
  <tableStyleInfo name="TableStyleMedium2" showFirstColumn="0" showLastColumn="0" showRowStripes="1" showColumnStripes="0"/>
</table>
</file>

<file path=xl/tables/table72.xml><?xml version="1.0" encoding="utf-8"?>
<table xmlns="http://schemas.openxmlformats.org/spreadsheetml/2006/main" id="72" name="Erdgas_WP" displayName="Erdgas_WP" ref="AX41:AX42" totalsRowShown="0" headerRowDxfId="14" dataDxfId="12" headerRowBorderDxfId="13" tableBorderDxfId="11">
  <autoFilter ref="AX41:AX42"/>
  <tableColumns count="1">
    <tableColumn id="1" name="Erdgas_WP" dataDxfId="10"/>
  </tableColumns>
  <tableStyleInfo name="TableStyleMedium2" showFirstColumn="0" showLastColumn="0" showRowStripes="1" showColumnStripes="0"/>
</table>
</file>

<file path=xl/tables/table73.xml><?xml version="1.0" encoding="utf-8"?>
<table xmlns="http://schemas.openxmlformats.org/spreadsheetml/2006/main" id="73" name="Erdwärme_WP" displayName="Erdwärme_WP" ref="AY41:AY42" totalsRowShown="0" headerRowDxfId="9" dataDxfId="7" headerRowBorderDxfId="8" tableBorderDxfId="6">
  <autoFilter ref="AY41:AY42"/>
  <tableColumns count="1">
    <tableColumn id="1" name="Erdwärme_WP" dataDxfId="5"/>
  </tableColumns>
  <tableStyleInfo name="TableStyleMedium2" showFirstColumn="0" showLastColumn="0" showRowStripes="1" showColumnStripes="0"/>
</table>
</file>

<file path=xl/tables/table74.xml><?xml version="1.0" encoding="utf-8"?>
<table xmlns="http://schemas.openxmlformats.org/spreadsheetml/2006/main" id="74" name="Grundwasser_WP" displayName="Grundwasser_WP" ref="AZ41:AZ42" totalsRowShown="0" headerRowDxfId="4" dataDxfId="2" headerRowBorderDxfId="3" tableBorderDxfId="1">
  <autoFilter ref="AZ41:AZ42"/>
  <tableColumns count="1">
    <tableColumn id="1" name="Grundwasser_WP"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ier.uni-stuttgart.de/linksdaten/heizkostenvergleich/pdf/16-05-09-IER_Waermekostenrechner_-_Dokumentation.pdf" TargetMode="External"/><Relationship Id="rId13" Type="http://schemas.openxmlformats.org/officeDocument/2006/relationships/hyperlink" Target="https://www.atmosfair.de/de" TargetMode="External"/><Relationship Id="rId3" Type="http://schemas.openxmlformats.org/officeDocument/2006/relationships/hyperlink" Target="http://www.energieagentur.nrw/content/anlagen/Erhebung_Wo_im_Haushalt_bleibt_der_Strom_20151126.pdf" TargetMode="External"/><Relationship Id="rId7" Type="http://schemas.openxmlformats.org/officeDocument/2006/relationships/hyperlink" Target="http://www.ier.uni-stuttgart.de/linksdaten/heizkostenvergleich/pdf/16-05-09-IER_Waermekostenrechner_-_Dokumentation.pdf" TargetMode="External"/><Relationship Id="rId12" Type="http://schemas.openxmlformats.org/officeDocument/2006/relationships/hyperlink" Target="https://www.atmosfair.de/de" TargetMode="External"/><Relationship Id="rId2" Type="http://schemas.openxmlformats.org/officeDocument/2006/relationships/hyperlink" Target="http://www.ier.uni-stuttgart.de/linksdaten/heizkostenvergleich/pdf/16-05-09-IER_Waermekostenrechner_-_Dokumentation.pdf" TargetMode="External"/><Relationship Id="rId1" Type="http://schemas.openxmlformats.org/officeDocument/2006/relationships/hyperlink" Target="http://www.energieagentur.nrw/content/anlagen/Erhebung_Wo_im_Haushalt_bleibt_der_Strom_20151126.pdf" TargetMode="External"/><Relationship Id="rId6" Type="http://schemas.openxmlformats.org/officeDocument/2006/relationships/hyperlink" Target="https://www.energieatlas.bayern.de/thema_wind/daten.html" TargetMode="External"/><Relationship Id="rId11" Type="http://schemas.openxmlformats.org/officeDocument/2006/relationships/hyperlink" Target="http://www.energieagentur.nrw/content/anlagen/Erhebung_Wo_im_Haushalt_bleibt_der_Strom_20151126.pdf" TargetMode="External"/><Relationship Id="rId5" Type="http://schemas.openxmlformats.org/officeDocument/2006/relationships/hyperlink" Target="https://www.energieatlas.bayern.de/thema_wasser/daten.html" TargetMode="External"/><Relationship Id="rId10" Type="http://schemas.openxmlformats.org/officeDocument/2006/relationships/hyperlink" Target="http://www.energieagentur.nrw/content/anlagen/Erhebung_Wo_im_Haushalt_bleibt_der_Strom_20151126.pdf" TargetMode="External"/><Relationship Id="rId4" Type="http://schemas.openxmlformats.org/officeDocument/2006/relationships/hyperlink" Target="https://www.energieatlas.bayern.de/thema_sonne/photovoltaik/daten.html" TargetMode="External"/><Relationship Id="rId9" Type="http://schemas.openxmlformats.org/officeDocument/2006/relationships/hyperlink" Target="https://www.destatis.de/DE/Publikationen/Thematisch/UmweltoekonomischeGesamtrechnungen/Querschnitt/UmweltnutzungundWirtschaftTabelle5850007157006Teil_6.pdf?__blob=publicationFile"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55" Type="http://schemas.openxmlformats.org/officeDocument/2006/relationships/table" Target="../tables/table53.xml"/><Relationship Id="rId63" Type="http://schemas.openxmlformats.org/officeDocument/2006/relationships/table" Target="../tables/table61.xml"/><Relationship Id="rId68" Type="http://schemas.openxmlformats.org/officeDocument/2006/relationships/table" Target="../tables/table66.xml"/><Relationship Id="rId76" Type="http://schemas.openxmlformats.org/officeDocument/2006/relationships/table" Target="../tables/table74.xml"/><Relationship Id="rId7" Type="http://schemas.openxmlformats.org/officeDocument/2006/relationships/table" Target="../tables/table5.xml"/><Relationship Id="rId71" Type="http://schemas.openxmlformats.org/officeDocument/2006/relationships/table" Target="../tables/table69.xml"/><Relationship Id="rId2" Type="http://schemas.openxmlformats.org/officeDocument/2006/relationships/drawing" Target="../drawings/drawing4.x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66" Type="http://schemas.openxmlformats.org/officeDocument/2006/relationships/table" Target="../tables/table64.xml"/><Relationship Id="rId74" Type="http://schemas.openxmlformats.org/officeDocument/2006/relationships/table" Target="../tables/table7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61" Type="http://schemas.openxmlformats.org/officeDocument/2006/relationships/table" Target="../tables/table59.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1" Type="http://schemas.openxmlformats.org/officeDocument/2006/relationships/printerSettings" Target="../printerSettings/printerSettings5.bin"/><Relationship Id="rId6"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energieatlas.bayern.de/thema_wind/daten.html" TargetMode="External"/><Relationship Id="rId13" Type="http://schemas.openxmlformats.org/officeDocument/2006/relationships/hyperlink" Target="https://www.umweltbundesamt.de/sites/default/files/medien/378/publikationen/climate_change_29_2014_schrempf_komplett_10.11.2014_0.pdf" TargetMode="External"/><Relationship Id="rId18" Type="http://schemas.openxmlformats.org/officeDocument/2006/relationships/hyperlink" Target="https://www.umweltbundesamt.de/sites/default/files/medien/461/publikationen/4116.pdf" TargetMode="External"/><Relationship Id="rId3" Type="http://schemas.openxmlformats.org/officeDocument/2006/relationships/hyperlink" Target="http://www.energieagentur.nrw/content/anlagen/Erhebung_Wo_im_Haushalt_bleibt_der_Strom_20151126.pdf" TargetMode="External"/><Relationship Id="rId21" Type="http://schemas.openxmlformats.org/officeDocument/2006/relationships/printerSettings" Target="../printerSettings/printerSettings7.bin"/><Relationship Id="rId7" Type="http://schemas.openxmlformats.org/officeDocument/2006/relationships/hyperlink" Target="https://www.energieatlas.bayern.de/thema_wasser/daten.html" TargetMode="External"/><Relationship Id="rId12" Type="http://schemas.openxmlformats.org/officeDocument/2006/relationships/hyperlink" Target="http://www.probas.umweltbundesamt.de/php/web2pdf.php?id=%7bCEE97E3B-566E-4273-877B-660726E8E01B%7d" TargetMode="External"/><Relationship Id="rId17" Type="http://schemas.openxmlformats.org/officeDocument/2006/relationships/hyperlink" Target="https://www.umweltbundesamt.de/publikationen/emissionsbilanz-erneuerbarer-energietraeger" TargetMode="External"/><Relationship Id="rId2" Type="http://schemas.openxmlformats.org/officeDocument/2006/relationships/hyperlink" Target="http://www.iinas.org/news-de.html" TargetMode="External"/><Relationship Id="rId16" Type="http://schemas.openxmlformats.org/officeDocument/2006/relationships/hyperlink" Target="http://mediathek.fnr.de/media/downloadable/files/samples/b/a/basisdaten_9x16_2013_web_neu2.pdf" TargetMode="External"/><Relationship Id="rId20" Type="http://schemas.openxmlformats.org/officeDocument/2006/relationships/hyperlink" Target="https://www.izu.bayern.de/" TargetMode="External"/><Relationship Id="rId1" Type="http://schemas.openxmlformats.org/officeDocument/2006/relationships/hyperlink" Target="http://www.bestellen.bayern.de/application/stmug_app000031?SID=429247579&amp;ACTIONxSESSxSHOWPIC(BILDxKEY:lfu_klima_00022,BILDxCLASS:Artikel,BILDxTYPE:PDF)" TargetMode="External"/><Relationship Id="rId6" Type="http://schemas.openxmlformats.org/officeDocument/2006/relationships/hyperlink" Target="http://www.ier.uni-stuttgart.de/linksdaten/heizkostenvergleich/pdf/16-05-09-IER_Waermekostenrechner_-_Dokumentation.pdf" TargetMode="External"/><Relationship Id="rId11" Type="http://schemas.openxmlformats.org/officeDocument/2006/relationships/hyperlink" Target="http://www.lwf.bayern.de/mam/cms04/service/dateien/mb34_treibhausgasvermeidunge_bf.pdf" TargetMode="External"/><Relationship Id="rId5" Type="http://schemas.openxmlformats.org/officeDocument/2006/relationships/hyperlink" Target="https://www.energieatlas.bayern.de/thema_sonne/photovoltaik/daten.html" TargetMode="External"/><Relationship Id="rId15" Type="http://schemas.openxmlformats.org/officeDocument/2006/relationships/hyperlink" Target="https://www.ffe.de/download/wissen/334_Allokationsmethoden_CO2/ET_Allokationsmethoden_CO2.pdf" TargetMode="External"/><Relationship Id="rId10" Type="http://schemas.openxmlformats.org/officeDocument/2006/relationships/hyperlink" Target="http://www.ag-energiebilanzen.de/index.php?article_id=29&amp;fileName=20160802_brd_stromerzeugung1990-2015.pdf" TargetMode="External"/><Relationship Id="rId19" Type="http://schemas.openxmlformats.org/officeDocument/2006/relationships/hyperlink" Target="mailto:izu@lfu.bayern.de" TargetMode="External"/><Relationship Id="rId4" Type="http://schemas.openxmlformats.org/officeDocument/2006/relationships/hyperlink" Target="https://www.destatis.de/DE/Publikationen/Thematisch/UmweltoekonomischeGesamtrechnungen/Querschnitt/UmweltnutzungundWirtschaftTabelle5850007157006Teil_6.pdf?__blob=publicationFile" TargetMode="External"/><Relationship Id="rId9" Type="http://schemas.openxmlformats.org/officeDocument/2006/relationships/hyperlink" Target="https://www.atmosfair.de/de" TargetMode="External"/><Relationship Id="rId14" Type="http://schemas.openxmlformats.org/officeDocument/2006/relationships/hyperlink" Target="https://www.umweltbundesamt.de/publikationen/emissionsbilanz-erneuerbarer-energietraeger-2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G31"/>
  <sheetViews>
    <sheetView zoomScaleNormal="100" workbookViewId="0">
      <selection activeCell="E14" sqref="E14"/>
    </sheetView>
  </sheetViews>
  <sheetFormatPr baseColWidth="10" defaultRowHeight="13.2"/>
  <cols>
    <col min="2" max="2" width="22.5546875" customWidth="1"/>
    <col min="8" max="8" width="9.5546875" customWidth="1"/>
    <col min="9" max="9" width="9" customWidth="1"/>
    <col min="10" max="10" width="8.6640625" customWidth="1"/>
    <col min="11" max="11" width="10.5546875" customWidth="1"/>
    <col min="12" max="12" width="10" customWidth="1"/>
    <col min="13" max="13" width="10.44140625" customWidth="1"/>
    <col min="14" max="14" width="10.109375" customWidth="1"/>
    <col min="15" max="15" width="10" customWidth="1"/>
    <col min="16" max="16" width="10.5546875" customWidth="1"/>
    <col min="17" max="17" width="10" customWidth="1"/>
    <col min="18" max="18" width="9.88671875" customWidth="1"/>
    <col min="19" max="19" width="11" customWidth="1"/>
    <col min="20" max="20" width="10.109375" customWidth="1"/>
  </cols>
  <sheetData>
    <row r="2" spans="1:7" ht="18">
      <c r="A2" s="30"/>
      <c r="B2" s="110" t="s">
        <v>338</v>
      </c>
      <c r="C2" s="110"/>
      <c r="D2" s="110"/>
      <c r="E2" s="110"/>
      <c r="F2" s="110"/>
      <c r="G2" s="29"/>
    </row>
    <row r="3" spans="1:7">
      <c r="A3" s="30"/>
      <c r="B3" s="457" t="s">
        <v>348</v>
      </c>
      <c r="C3" s="457"/>
      <c r="D3" s="457"/>
      <c r="E3" s="457"/>
      <c r="F3" s="457"/>
      <c r="G3" s="457"/>
    </row>
    <row r="4" spans="1:7">
      <c r="A4" s="30"/>
      <c r="B4" s="457"/>
      <c r="C4" s="457"/>
      <c r="D4" s="457"/>
      <c r="E4" s="457"/>
      <c r="F4" s="457"/>
      <c r="G4" s="457"/>
    </row>
    <row r="5" spans="1:7">
      <c r="A5" s="30"/>
      <c r="B5" s="30"/>
      <c r="C5" s="30"/>
      <c r="D5" s="30"/>
      <c r="E5" s="31"/>
      <c r="F5" s="32"/>
      <c r="G5" s="32"/>
    </row>
    <row r="6" spans="1:7" ht="13.8" thickBot="1">
      <c r="A6" s="30"/>
      <c r="B6" s="30"/>
      <c r="C6" s="30"/>
      <c r="D6" s="30"/>
      <c r="E6" s="31"/>
      <c r="F6" s="32"/>
      <c r="G6" s="32"/>
    </row>
    <row r="7" spans="1:7">
      <c r="A7" s="30"/>
      <c r="B7" s="458" t="s">
        <v>0</v>
      </c>
      <c r="C7" s="460" t="s">
        <v>1</v>
      </c>
      <c r="D7" s="458" t="s">
        <v>2</v>
      </c>
      <c r="E7" s="462" t="s">
        <v>41</v>
      </c>
      <c r="F7" s="463"/>
      <c r="G7" s="33"/>
    </row>
    <row r="8" spans="1:7" ht="13.8" thickBot="1">
      <c r="A8" s="30"/>
      <c r="B8" s="459"/>
      <c r="C8" s="461"/>
      <c r="D8" s="459"/>
      <c r="E8" s="464"/>
      <c r="F8" s="465"/>
      <c r="G8" s="33"/>
    </row>
    <row r="9" spans="1:7">
      <c r="A9" s="30"/>
      <c r="B9" s="34" t="s">
        <v>4</v>
      </c>
      <c r="C9" s="35">
        <v>1</v>
      </c>
      <c r="D9" s="36" t="s">
        <v>10</v>
      </c>
      <c r="E9" s="432">
        <f>'4. Details der Berechnung'!O5</f>
        <v>0.40175161639710555</v>
      </c>
      <c r="F9" s="433" t="s">
        <v>12</v>
      </c>
      <c r="G9" s="37"/>
    </row>
    <row r="10" spans="1:7">
      <c r="A10" s="30"/>
      <c r="B10" s="38" t="s">
        <v>5</v>
      </c>
      <c r="C10" s="39">
        <v>1</v>
      </c>
      <c r="D10" s="40" t="s">
        <v>11</v>
      </c>
      <c r="E10" s="432">
        <f>'4. Details der Berechnung'!O6</f>
        <v>3.0941645290763913</v>
      </c>
      <c r="F10" s="434" t="s">
        <v>12</v>
      </c>
      <c r="G10" s="37"/>
    </row>
    <row r="11" spans="1:7" ht="15.6">
      <c r="A11" s="30"/>
      <c r="B11" s="38" t="s">
        <v>6</v>
      </c>
      <c r="C11" s="39">
        <v>1</v>
      </c>
      <c r="D11" s="40" t="s">
        <v>13</v>
      </c>
      <c r="E11" s="432">
        <f>'4. Details der Berechnung'!O7</f>
        <v>2.4119609486514042</v>
      </c>
      <c r="F11" s="434" t="s">
        <v>12</v>
      </c>
      <c r="G11" s="37"/>
    </row>
    <row r="12" spans="1:7">
      <c r="A12" s="30"/>
      <c r="B12" s="38" t="s">
        <v>7</v>
      </c>
      <c r="C12" s="39">
        <v>1</v>
      </c>
      <c r="D12" s="40" t="s">
        <v>11</v>
      </c>
      <c r="E12" s="432">
        <f>'4. Details der Berechnung'!O8</f>
        <v>1.8085234948363365</v>
      </c>
      <c r="F12" s="434" t="s">
        <v>12</v>
      </c>
      <c r="G12" s="37"/>
    </row>
    <row r="13" spans="1:7">
      <c r="A13" s="30"/>
      <c r="B13" s="38" t="s">
        <v>8</v>
      </c>
      <c r="C13" s="39">
        <v>1</v>
      </c>
      <c r="D13" s="40" t="s">
        <v>11</v>
      </c>
      <c r="E13" s="432">
        <f>'4. Details der Berechnung'!O9</f>
        <v>3.1594998453838721</v>
      </c>
      <c r="F13" s="434" t="s">
        <v>12</v>
      </c>
      <c r="G13" s="37"/>
    </row>
    <row r="14" spans="1:7">
      <c r="A14" s="30"/>
      <c r="B14" s="38" t="s">
        <v>9</v>
      </c>
      <c r="C14" s="39">
        <v>1</v>
      </c>
      <c r="D14" s="40" t="s">
        <v>11</v>
      </c>
      <c r="E14" s="432">
        <f>'4. Details der Berechnung'!O10</f>
        <v>2.8779302045466961</v>
      </c>
      <c r="F14" s="434" t="s">
        <v>12</v>
      </c>
      <c r="G14" s="37"/>
    </row>
    <row r="15" spans="1:7">
      <c r="A15" s="30"/>
      <c r="B15" s="38" t="s">
        <v>18</v>
      </c>
      <c r="C15" s="39">
        <v>1</v>
      </c>
      <c r="D15" s="44" t="s">
        <v>12</v>
      </c>
      <c r="E15" s="435">
        <f>'4. Details der Berechnung'!O11</f>
        <v>0.34272000000000002</v>
      </c>
      <c r="F15" s="434" t="s">
        <v>12</v>
      </c>
      <c r="G15" s="37"/>
    </row>
    <row r="16" spans="1:7">
      <c r="A16" s="30"/>
      <c r="B16" s="42" t="s">
        <v>138</v>
      </c>
      <c r="C16" s="39">
        <v>1</v>
      </c>
      <c r="D16" s="44" t="s">
        <v>12</v>
      </c>
      <c r="E16" s="432">
        <f>'4. Details der Berechnung'!O12</f>
        <v>0.23328000000000004</v>
      </c>
      <c r="F16" s="434" t="s">
        <v>12</v>
      </c>
      <c r="G16" s="45"/>
    </row>
    <row r="17" spans="1:7">
      <c r="A17" s="30"/>
      <c r="B17" s="42" t="s">
        <v>66</v>
      </c>
      <c r="C17" s="39">
        <v>1</v>
      </c>
      <c r="D17" s="44" t="s">
        <v>12</v>
      </c>
      <c r="E17" s="432">
        <f>'4. Details der Berechnung'!O13</f>
        <v>2.3962960000000004</v>
      </c>
      <c r="F17" s="434" t="s">
        <v>12</v>
      </c>
      <c r="G17" s="37"/>
    </row>
    <row r="18" spans="1:7" ht="13.8" thickBot="1">
      <c r="A18" s="30"/>
      <c r="B18" s="42" t="s">
        <v>65</v>
      </c>
      <c r="C18" s="43">
        <v>1</v>
      </c>
      <c r="D18" s="44" t="s">
        <v>12</v>
      </c>
      <c r="E18" s="432">
        <f>'4. Details der Berechnung'!O14</f>
        <v>3.3524436</v>
      </c>
      <c r="F18" s="436" t="s">
        <v>12</v>
      </c>
      <c r="G18" s="37"/>
    </row>
    <row r="19" spans="1:7">
      <c r="A19" s="30"/>
      <c r="B19" s="30"/>
      <c r="C19" s="30"/>
      <c r="D19" s="30"/>
      <c r="E19" s="26" t="s">
        <v>21</v>
      </c>
      <c r="F19" s="27"/>
      <c r="G19" s="30"/>
    </row>
    <row r="20" spans="1:7" ht="13.8" thickBot="1">
      <c r="E20" s="24">
        <f>'4. Details der Berechnung'!O17</f>
        <v>20.078570238891807</v>
      </c>
      <c r="F20" s="28" t="s">
        <v>12</v>
      </c>
    </row>
    <row r="23" spans="1:7">
      <c r="B23" s="50" t="s">
        <v>373</v>
      </c>
    </row>
    <row r="25" spans="1:7" ht="13.8" thickBot="1"/>
    <row r="26" spans="1:7" ht="13.8">
      <c r="B26" s="472" t="s">
        <v>42</v>
      </c>
      <c r="C26" s="473"/>
      <c r="D26" s="473"/>
      <c r="E26" s="473"/>
      <c r="F26" s="473"/>
      <c r="G26" s="474"/>
    </row>
    <row r="27" spans="1:7" ht="13.8">
      <c r="B27" s="466" t="s">
        <v>365</v>
      </c>
      <c r="C27" s="467"/>
      <c r="D27" s="467"/>
      <c r="E27" s="467"/>
      <c r="F27" s="467"/>
      <c r="G27" s="468"/>
    </row>
    <row r="28" spans="1:7" ht="13.8">
      <c r="B28" s="466" t="s">
        <v>43</v>
      </c>
      <c r="C28" s="467"/>
      <c r="D28" s="467"/>
      <c r="E28" s="467"/>
      <c r="F28" s="467"/>
      <c r="G28" s="468"/>
    </row>
    <row r="29" spans="1:7" ht="13.8">
      <c r="B29" s="466" t="s">
        <v>82</v>
      </c>
      <c r="C29" s="467"/>
      <c r="D29" s="467"/>
      <c r="E29" s="467"/>
      <c r="F29" s="467"/>
      <c r="G29" s="468"/>
    </row>
    <row r="30" spans="1:7" ht="13.8">
      <c r="B30" s="466" t="s">
        <v>130</v>
      </c>
      <c r="C30" s="467"/>
      <c r="D30" s="467"/>
      <c r="E30" s="467"/>
      <c r="F30" s="467"/>
      <c r="G30" s="468"/>
    </row>
    <row r="31" spans="1:7" ht="14.4" thickBot="1">
      <c r="B31" s="469" t="s">
        <v>83</v>
      </c>
      <c r="C31" s="470"/>
      <c r="D31" s="470"/>
      <c r="E31" s="470"/>
      <c r="F31" s="470"/>
      <c r="G31" s="471"/>
    </row>
  </sheetData>
  <mergeCells count="11">
    <mergeCell ref="B29:G29"/>
    <mergeCell ref="B30:G30"/>
    <mergeCell ref="B31:G31"/>
    <mergeCell ref="B26:G26"/>
    <mergeCell ref="B27:G27"/>
    <mergeCell ref="B28:G28"/>
    <mergeCell ref="B3:G4"/>
    <mergeCell ref="B7:B8"/>
    <mergeCell ref="C7:C8"/>
    <mergeCell ref="D7:D8"/>
    <mergeCell ref="E7:F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2:AH32"/>
  <sheetViews>
    <sheetView tabSelected="1" zoomScale="70" zoomScaleNormal="70" workbookViewId="0">
      <selection activeCell="J44" sqref="J44"/>
    </sheetView>
  </sheetViews>
  <sheetFormatPr baseColWidth="10" defaultRowHeight="13.2"/>
  <cols>
    <col min="12" max="12" width="11.44140625" customWidth="1"/>
    <col min="13" max="13" width="18" customWidth="1"/>
    <col min="15" max="15" width="28.6640625" customWidth="1"/>
    <col min="17" max="17" width="22.44140625" customWidth="1"/>
  </cols>
  <sheetData>
    <row r="2" spans="2:34" ht="15.6">
      <c r="B2" s="487" t="s">
        <v>94</v>
      </c>
      <c r="C2" s="487"/>
      <c r="D2" s="487"/>
      <c r="E2" s="487"/>
      <c r="F2" s="487"/>
      <c r="G2" s="487"/>
      <c r="H2" s="487"/>
      <c r="I2" s="487"/>
      <c r="J2" s="487"/>
      <c r="K2" s="487"/>
      <c r="L2" s="487"/>
      <c r="M2" s="487"/>
      <c r="N2" s="487"/>
      <c r="O2" s="487"/>
    </row>
    <row r="3" spans="2:34" ht="13.2" customHeight="1">
      <c r="B3" s="457" t="s">
        <v>360</v>
      </c>
      <c r="C3" s="457"/>
      <c r="D3" s="457"/>
      <c r="E3" s="457"/>
      <c r="F3" s="457"/>
      <c r="G3" s="457"/>
      <c r="H3" s="457"/>
      <c r="I3" s="457"/>
      <c r="J3" s="457"/>
      <c r="K3" s="457"/>
      <c r="L3" s="457"/>
      <c r="M3" s="457"/>
      <c r="N3" s="457"/>
      <c r="O3" s="457"/>
    </row>
    <row r="4" spans="2:34">
      <c r="B4" s="457"/>
      <c r="C4" s="457"/>
      <c r="D4" s="457"/>
      <c r="E4" s="457"/>
      <c r="F4" s="457"/>
      <c r="G4" s="457"/>
      <c r="H4" s="457"/>
      <c r="I4" s="457"/>
      <c r="J4" s="457"/>
      <c r="K4" s="457"/>
      <c r="L4" s="457"/>
      <c r="M4" s="457"/>
      <c r="N4" s="457"/>
      <c r="O4" s="457"/>
    </row>
    <row r="5" spans="2:34">
      <c r="B5" s="457"/>
      <c r="C5" s="457"/>
      <c r="D5" s="457"/>
      <c r="E5" s="457"/>
      <c r="F5" s="457"/>
      <c r="G5" s="457"/>
      <c r="H5" s="457"/>
      <c r="I5" s="457"/>
      <c r="J5" s="457"/>
      <c r="K5" s="457"/>
      <c r="L5" s="457"/>
      <c r="M5" s="457"/>
      <c r="N5" s="457"/>
      <c r="O5" s="457"/>
    </row>
    <row r="6" spans="2:34">
      <c r="B6" s="426"/>
      <c r="C6" s="426"/>
      <c r="D6" s="426"/>
      <c r="E6" s="426"/>
      <c r="F6" s="426"/>
      <c r="G6" s="426"/>
      <c r="H6" s="426"/>
      <c r="I6" s="426"/>
      <c r="J6" s="426"/>
      <c r="K6" s="426"/>
      <c r="L6" s="426"/>
      <c r="M6" s="426"/>
      <c r="N6" s="426"/>
    </row>
    <row r="7" spans="2:34" ht="12.75" customHeight="1">
      <c r="B7" s="511" t="s">
        <v>366</v>
      </c>
      <c r="C7" s="511"/>
      <c r="D7" s="511"/>
      <c r="E7" s="511"/>
      <c r="F7" s="511"/>
      <c r="G7" s="511"/>
      <c r="H7" s="511"/>
      <c r="I7" s="511"/>
      <c r="J7" s="511"/>
      <c r="K7" s="511"/>
      <c r="L7" s="511"/>
      <c r="M7" s="511"/>
      <c r="N7" s="511"/>
      <c r="O7" s="511"/>
    </row>
    <row r="8" spans="2:34" ht="13.2" customHeight="1">
      <c r="B8" s="511"/>
      <c r="C8" s="511"/>
      <c r="D8" s="511"/>
      <c r="E8" s="511"/>
      <c r="F8" s="511"/>
      <c r="G8" s="511"/>
      <c r="H8" s="511"/>
      <c r="I8" s="511"/>
      <c r="J8" s="511"/>
      <c r="K8" s="511"/>
      <c r="L8" s="511"/>
      <c r="M8" s="511"/>
      <c r="N8" s="511"/>
      <c r="O8" s="511"/>
    </row>
    <row r="9" spans="2:34">
      <c r="B9" s="512" t="s">
        <v>364</v>
      </c>
      <c r="C9" s="512"/>
      <c r="D9" s="512"/>
      <c r="E9" s="512"/>
      <c r="F9" s="512"/>
      <c r="G9" s="512"/>
      <c r="H9" s="512"/>
      <c r="I9" s="512"/>
      <c r="J9" s="512"/>
      <c r="K9" s="512"/>
      <c r="L9" s="512"/>
      <c r="M9" s="512"/>
      <c r="N9" s="512"/>
      <c r="O9" s="512"/>
    </row>
    <row r="10" spans="2:34">
      <c r="B10" s="512" t="s">
        <v>369</v>
      </c>
      <c r="C10" s="512"/>
      <c r="D10" s="512"/>
      <c r="E10" s="512"/>
      <c r="F10" s="512"/>
      <c r="G10" s="512"/>
      <c r="H10" s="512"/>
      <c r="I10" s="512"/>
      <c r="J10" s="512"/>
      <c r="K10" s="512"/>
      <c r="L10" s="512"/>
      <c r="M10" s="512"/>
      <c r="N10" s="512"/>
      <c r="O10" s="512"/>
    </row>
    <row r="11" spans="2:34" ht="13.8" thickBot="1">
      <c r="B11" s="109"/>
      <c r="C11" s="109"/>
      <c r="D11" s="109"/>
      <c r="E11" s="109"/>
      <c r="F11" s="109"/>
      <c r="G11" s="109"/>
      <c r="H11" s="109"/>
      <c r="I11" s="109"/>
      <c r="J11" s="109"/>
      <c r="K11" s="109"/>
      <c r="L11" s="109"/>
      <c r="M11" s="109"/>
      <c r="N11" s="109"/>
      <c r="O11" s="46"/>
    </row>
    <row r="12" spans="2:34" ht="63" customHeight="1">
      <c r="B12" s="492" t="s">
        <v>229</v>
      </c>
      <c r="C12" s="493"/>
      <c r="D12" s="493"/>
      <c r="E12" s="116" t="s">
        <v>1</v>
      </c>
      <c r="F12" s="458" t="s">
        <v>2</v>
      </c>
      <c r="G12" s="508" t="s">
        <v>231</v>
      </c>
      <c r="H12" s="508"/>
      <c r="I12" s="508"/>
      <c r="J12" s="508"/>
      <c r="K12" s="509"/>
      <c r="L12" s="485" t="s">
        <v>362</v>
      </c>
      <c r="M12" s="486"/>
      <c r="N12" s="30"/>
      <c r="O12" s="30"/>
    </row>
    <row r="13" spans="2:34" ht="68.25" customHeight="1" thickBot="1">
      <c r="B13" s="494"/>
      <c r="C13" s="495"/>
      <c r="D13" s="495"/>
      <c r="E13" s="115" t="s">
        <v>331</v>
      </c>
      <c r="F13" s="459"/>
      <c r="G13" s="476" t="s">
        <v>0</v>
      </c>
      <c r="H13" s="476"/>
      <c r="I13" s="476"/>
      <c r="J13" s="476" t="s">
        <v>232</v>
      </c>
      <c r="K13" s="477"/>
      <c r="L13" s="504" t="s">
        <v>254</v>
      </c>
      <c r="M13" s="505"/>
      <c r="N13" s="30"/>
      <c r="O13" s="30"/>
    </row>
    <row r="14" spans="2:34" ht="13.2" customHeight="1" thickBot="1">
      <c r="B14" s="501" t="s">
        <v>113</v>
      </c>
      <c r="C14" s="502"/>
      <c r="D14" s="502"/>
      <c r="E14" s="502"/>
      <c r="F14" s="502"/>
      <c r="G14" s="502"/>
      <c r="H14" s="502"/>
      <c r="I14" s="502"/>
      <c r="J14" s="502"/>
      <c r="K14" s="502"/>
      <c r="L14" s="502"/>
      <c r="M14" s="503"/>
      <c r="N14" s="30"/>
      <c r="O14" s="457" t="s">
        <v>339</v>
      </c>
      <c r="P14" s="475" t="s">
        <v>370</v>
      </c>
      <c r="Q14" s="475"/>
      <c r="R14" s="475"/>
      <c r="S14" s="475"/>
      <c r="T14" s="475"/>
      <c r="U14" s="475"/>
      <c r="V14" s="475"/>
      <c r="W14" s="475"/>
      <c r="X14" s="475"/>
      <c r="Y14" s="475"/>
      <c r="Z14" s="475"/>
      <c r="AA14" s="475"/>
      <c r="AB14" s="475"/>
      <c r="AC14" s="475"/>
      <c r="AD14" s="475"/>
      <c r="AE14" s="475"/>
      <c r="AF14" s="475"/>
      <c r="AG14" s="475"/>
      <c r="AH14" s="475"/>
    </row>
    <row r="15" spans="2:34">
      <c r="B15" s="496" t="s">
        <v>72</v>
      </c>
      <c r="C15" s="497"/>
      <c r="D15" s="497"/>
      <c r="E15" s="421">
        <v>1000</v>
      </c>
      <c r="F15" s="422" t="s">
        <v>10</v>
      </c>
      <c r="G15" s="478"/>
      <c r="H15" s="479"/>
      <c r="I15" s="479"/>
      <c r="J15" s="479"/>
      <c r="K15" s="480"/>
      <c r="L15" s="423">
        <f>'4. Details der Berechnung'!$O$25</f>
        <v>335.0216163971055</v>
      </c>
      <c r="M15" s="424" t="s">
        <v>12</v>
      </c>
      <c r="N15" s="30"/>
      <c r="O15" s="457"/>
      <c r="P15" s="481" t="s">
        <v>371</v>
      </c>
      <c r="Q15" s="481"/>
      <c r="R15" s="481"/>
      <c r="S15" s="481"/>
      <c r="T15" s="481"/>
      <c r="U15" s="481"/>
      <c r="V15" s="481"/>
      <c r="W15" s="481"/>
      <c r="X15" s="481"/>
      <c r="Y15" s="481"/>
      <c r="Z15" s="481"/>
      <c r="AA15" s="481"/>
      <c r="AB15" s="481"/>
      <c r="AC15" s="481"/>
      <c r="AD15" s="481"/>
      <c r="AE15" s="481"/>
      <c r="AF15" s="481"/>
      <c r="AG15" s="481"/>
      <c r="AH15" s="481"/>
    </row>
    <row r="16" spans="2:34">
      <c r="B16" s="488" t="s">
        <v>148</v>
      </c>
      <c r="C16" s="489"/>
      <c r="D16" s="489"/>
      <c r="E16" s="401">
        <v>1000</v>
      </c>
      <c r="F16" s="414" t="s">
        <v>10</v>
      </c>
      <c r="G16" s="482"/>
      <c r="H16" s="483"/>
      <c r="I16" s="483"/>
      <c r="J16" s="483"/>
      <c r="K16" s="484"/>
      <c r="L16" s="416">
        <f>'4. Details der Berechnung'!$O$26</f>
        <v>219.1216163971055</v>
      </c>
      <c r="M16" s="102" t="s">
        <v>12</v>
      </c>
      <c r="N16" s="30"/>
      <c r="O16" s="457"/>
      <c r="P16" s="475" t="s">
        <v>372</v>
      </c>
      <c r="Q16" s="475"/>
      <c r="R16" s="475"/>
      <c r="S16" s="475"/>
      <c r="T16" s="475"/>
      <c r="U16" s="475"/>
      <c r="V16" s="475"/>
      <c r="W16" s="475"/>
      <c r="X16" s="475"/>
      <c r="Y16" s="475"/>
      <c r="Z16" s="475"/>
      <c r="AA16" s="475"/>
      <c r="AB16" s="475"/>
      <c r="AC16" s="475"/>
      <c r="AD16" s="475"/>
      <c r="AE16" s="475"/>
      <c r="AF16" s="475"/>
      <c r="AG16" s="475"/>
      <c r="AH16" s="475"/>
    </row>
    <row r="17" spans="2:15" ht="13.8" thickBot="1">
      <c r="B17" s="490" t="s">
        <v>291</v>
      </c>
      <c r="C17" s="491"/>
      <c r="D17" s="491"/>
      <c r="E17" s="402">
        <v>1000</v>
      </c>
      <c r="F17" s="415" t="s">
        <v>10</v>
      </c>
      <c r="G17" s="530" t="s">
        <v>207</v>
      </c>
      <c r="H17" s="531"/>
      <c r="I17" s="531"/>
      <c r="J17" s="506" t="s">
        <v>290</v>
      </c>
      <c r="K17" s="507"/>
      <c r="L17" s="417">
        <f>'4. Details der Berechnung'!$O$27</f>
        <v>262.8682830637722</v>
      </c>
      <c r="M17" s="111" t="s">
        <v>12</v>
      </c>
      <c r="N17" s="30"/>
      <c r="O17" s="457"/>
    </row>
    <row r="18" spans="2:15" ht="13.8" thickBot="1">
      <c r="B18" s="498"/>
      <c r="C18" s="499"/>
      <c r="D18" s="500"/>
      <c r="E18" s="419"/>
      <c r="F18" s="420"/>
      <c r="G18" s="25"/>
      <c r="H18" s="25"/>
      <c r="I18" s="25"/>
      <c r="J18" s="25"/>
      <c r="K18" s="418"/>
      <c r="L18" s="25"/>
      <c r="M18" s="418"/>
      <c r="N18" s="30"/>
      <c r="O18" s="457"/>
    </row>
    <row r="19" spans="2:15" ht="13.8" thickBot="1">
      <c r="B19" s="501" t="s">
        <v>114</v>
      </c>
      <c r="C19" s="502"/>
      <c r="D19" s="502"/>
      <c r="E19" s="502"/>
      <c r="F19" s="502"/>
      <c r="G19" s="502"/>
      <c r="H19" s="502"/>
      <c r="I19" s="502"/>
      <c r="J19" s="502"/>
      <c r="K19" s="502"/>
      <c r="L19" s="502"/>
      <c r="M19" s="503"/>
      <c r="N19" s="108"/>
      <c r="O19" s="513" t="s">
        <v>368</v>
      </c>
    </row>
    <row r="20" spans="2:15">
      <c r="B20" s="496" t="s">
        <v>138</v>
      </c>
      <c r="C20" s="497"/>
      <c r="D20" s="497"/>
      <c r="E20" s="421">
        <v>1000</v>
      </c>
      <c r="F20" s="425" t="s">
        <v>10</v>
      </c>
      <c r="G20" s="515" t="s">
        <v>315</v>
      </c>
      <c r="H20" s="516"/>
      <c r="I20" s="517"/>
      <c r="J20" s="524"/>
      <c r="K20" s="525"/>
      <c r="L20" s="421">
        <f>'4. Details der Berechnung'!$O$28</f>
        <v>227.16695737265528</v>
      </c>
      <c r="M20" s="424" t="s">
        <v>12</v>
      </c>
      <c r="N20" s="30"/>
      <c r="O20" s="514"/>
    </row>
    <row r="21" spans="2:15">
      <c r="B21" s="488" t="s">
        <v>69</v>
      </c>
      <c r="C21" s="489"/>
      <c r="D21" s="489"/>
      <c r="E21" s="401">
        <v>0</v>
      </c>
      <c r="F21" s="104" t="s">
        <v>10</v>
      </c>
      <c r="G21" s="518" t="s">
        <v>209</v>
      </c>
      <c r="H21" s="519"/>
      <c r="I21" s="520"/>
      <c r="J21" s="526" t="s">
        <v>290</v>
      </c>
      <c r="K21" s="527"/>
      <c r="L21" s="401">
        <f>'4. Details der Berechnung'!$O$29</f>
        <v>0</v>
      </c>
      <c r="M21" s="102" t="s">
        <v>12</v>
      </c>
      <c r="N21" s="30"/>
      <c r="O21" s="514"/>
    </row>
    <row r="22" spans="2:15" ht="13.8" thickBot="1">
      <c r="B22" s="490" t="s">
        <v>304</v>
      </c>
      <c r="C22" s="491"/>
      <c r="D22" s="491"/>
      <c r="E22" s="403">
        <v>0</v>
      </c>
      <c r="F22" s="112" t="s">
        <v>10</v>
      </c>
      <c r="G22" s="521" t="s">
        <v>314</v>
      </c>
      <c r="H22" s="522"/>
      <c r="I22" s="523"/>
      <c r="J22" s="528" t="s">
        <v>203</v>
      </c>
      <c r="K22" s="529"/>
      <c r="L22" s="403">
        <f>'4. Details der Berechnung'!$O$30</f>
        <v>0</v>
      </c>
      <c r="M22" s="47" t="s">
        <v>12</v>
      </c>
      <c r="N22" s="30"/>
      <c r="O22" s="514"/>
    </row>
    <row r="23" spans="2:15" ht="13.8" thickBot="1">
      <c r="D23" s="30"/>
      <c r="E23" s="30"/>
      <c r="F23" s="30"/>
      <c r="G23" s="30"/>
      <c r="H23" s="30"/>
      <c r="I23" s="30"/>
      <c r="J23" s="30"/>
      <c r="K23" s="30"/>
      <c r="L23" s="30"/>
      <c r="M23" s="30"/>
      <c r="N23" s="30"/>
      <c r="O23" s="113"/>
    </row>
    <row r="24" spans="2:15">
      <c r="D24" s="30"/>
      <c r="E24" s="30"/>
      <c r="F24" s="30"/>
      <c r="I24" s="30"/>
      <c r="J24" s="30"/>
      <c r="K24" s="30"/>
      <c r="L24" s="26" t="s">
        <v>21</v>
      </c>
      <c r="M24" s="27"/>
      <c r="N24" s="30"/>
      <c r="O24" s="113"/>
    </row>
    <row r="25" spans="2:15" ht="13.8" thickBot="1">
      <c r="D25" s="30"/>
      <c r="E25" s="30"/>
      <c r="F25" s="30"/>
      <c r="G25" s="30"/>
      <c r="H25" s="30"/>
      <c r="I25" s="30"/>
      <c r="J25" s="30"/>
      <c r="K25" s="30"/>
      <c r="L25" s="24">
        <f>'4. Details der Berechnung'!M33</f>
        <v>1044.1784732306385</v>
      </c>
      <c r="M25" s="28" t="s">
        <v>12</v>
      </c>
      <c r="N25" s="30"/>
      <c r="O25" s="30"/>
    </row>
    <row r="29" spans="2:15">
      <c r="B29" s="50" t="s">
        <v>373</v>
      </c>
    </row>
    <row r="32" spans="2:15" ht="13.8">
      <c r="B32" s="510" t="s">
        <v>367</v>
      </c>
      <c r="C32" s="510"/>
      <c r="D32" s="510"/>
      <c r="E32" s="510"/>
      <c r="F32" s="510"/>
      <c r="G32" s="510"/>
      <c r="H32" s="510"/>
      <c r="I32" s="510"/>
      <c r="J32" s="510"/>
      <c r="K32" s="510"/>
      <c r="L32" s="510"/>
      <c r="M32" s="510"/>
      <c r="N32" s="510"/>
      <c r="O32" s="510"/>
    </row>
  </sheetData>
  <mergeCells count="39">
    <mergeCell ref="B32:O32"/>
    <mergeCell ref="B7:O8"/>
    <mergeCell ref="B9:O9"/>
    <mergeCell ref="B10:O10"/>
    <mergeCell ref="O19:O22"/>
    <mergeCell ref="B21:D21"/>
    <mergeCell ref="B22:D22"/>
    <mergeCell ref="G20:I20"/>
    <mergeCell ref="G21:I21"/>
    <mergeCell ref="G22:I22"/>
    <mergeCell ref="J20:K20"/>
    <mergeCell ref="J21:K21"/>
    <mergeCell ref="J22:K22"/>
    <mergeCell ref="B20:D20"/>
    <mergeCell ref="B19:M19"/>
    <mergeCell ref="G17:I17"/>
    <mergeCell ref="L12:M12"/>
    <mergeCell ref="B2:O2"/>
    <mergeCell ref="B16:D16"/>
    <mergeCell ref="O14:O18"/>
    <mergeCell ref="B17:D17"/>
    <mergeCell ref="B12:D13"/>
    <mergeCell ref="B15:D15"/>
    <mergeCell ref="B18:D18"/>
    <mergeCell ref="B14:M14"/>
    <mergeCell ref="F12:F13"/>
    <mergeCell ref="L13:M13"/>
    <mergeCell ref="J17:K17"/>
    <mergeCell ref="G12:K12"/>
    <mergeCell ref="B3:O5"/>
    <mergeCell ref="P16:AH16"/>
    <mergeCell ref="G13:I13"/>
    <mergeCell ref="J13:K13"/>
    <mergeCell ref="G15:I15"/>
    <mergeCell ref="J15:K15"/>
    <mergeCell ref="P14:AH14"/>
    <mergeCell ref="P15:AH15"/>
    <mergeCell ref="G16:I16"/>
    <mergeCell ref="J16:K16"/>
  </mergeCells>
  <conditionalFormatting sqref="E20">
    <cfRule type="expression" dxfId="357" priority="54">
      <formula>$I$20="keine Angabe"</formula>
    </cfRule>
  </conditionalFormatting>
  <conditionalFormatting sqref="E21">
    <cfRule type="expression" dxfId="356" priority="53">
      <formula>$I$21="keine Angabe"</formula>
    </cfRule>
  </conditionalFormatting>
  <conditionalFormatting sqref="E22">
    <cfRule type="expression" dxfId="355" priority="52">
      <formula>$I$22="keine Angabe"</formula>
    </cfRule>
  </conditionalFormatting>
  <conditionalFormatting sqref="E15">
    <cfRule type="expression" dxfId="354" priority="55">
      <formula>#REF!="keine Angabe"</formula>
    </cfRule>
  </conditionalFormatting>
  <conditionalFormatting sqref="E16">
    <cfRule type="expression" dxfId="353" priority="56">
      <formula>#REF!="keine Angabe"</formula>
    </cfRule>
  </conditionalFormatting>
  <conditionalFormatting sqref="E17">
    <cfRule type="expression" dxfId="352" priority="57">
      <formula>#REF!="keine Angabe"</formula>
    </cfRule>
  </conditionalFormatting>
  <conditionalFormatting sqref="F15">
    <cfRule type="expression" dxfId="351" priority="20">
      <formula>#REF!="keine Angabe"</formula>
    </cfRule>
  </conditionalFormatting>
  <conditionalFormatting sqref="F16">
    <cfRule type="expression" dxfId="350" priority="21">
      <formula>#REF!="keine Angabe"</formula>
    </cfRule>
  </conditionalFormatting>
  <conditionalFormatting sqref="F17">
    <cfRule type="expression" dxfId="349" priority="22">
      <formula>#REF!="keine Angabe"</formula>
    </cfRule>
  </conditionalFormatting>
  <conditionalFormatting sqref="F20">
    <cfRule type="expression" dxfId="348" priority="19">
      <formula>$I$20="keine Angabe"</formula>
    </cfRule>
  </conditionalFormatting>
  <conditionalFormatting sqref="F21">
    <cfRule type="expression" dxfId="347" priority="18">
      <formula>$I$21="keine Angabe"</formula>
    </cfRule>
  </conditionalFormatting>
  <conditionalFormatting sqref="F22">
    <cfRule type="expression" dxfId="346" priority="17">
      <formula>$I$22="keine Angabe"</formula>
    </cfRule>
  </conditionalFormatting>
  <conditionalFormatting sqref="L15">
    <cfRule type="expression" dxfId="345" priority="14">
      <formula>#REF!="keine Angabe"</formula>
    </cfRule>
  </conditionalFormatting>
  <conditionalFormatting sqref="L16">
    <cfRule type="expression" dxfId="344" priority="15">
      <formula>#REF!="keine Angabe"</formula>
    </cfRule>
  </conditionalFormatting>
  <conditionalFormatting sqref="L17">
    <cfRule type="expression" dxfId="343" priority="16">
      <formula>#REF!="keine Angabe"</formula>
    </cfRule>
  </conditionalFormatting>
  <conditionalFormatting sqref="L20">
    <cfRule type="expression" dxfId="342" priority="13">
      <formula>$I$20="keine Angabe"</formula>
    </cfRule>
  </conditionalFormatting>
  <conditionalFormatting sqref="L21">
    <cfRule type="expression" dxfId="341" priority="12">
      <formula>$I$21="keine Angabe"</formula>
    </cfRule>
  </conditionalFormatting>
  <conditionalFormatting sqref="L22">
    <cfRule type="expression" dxfId="340" priority="11">
      <formula>$I$22="keine Angabe"</formula>
    </cfRule>
  </conditionalFormatting>
  <dataValidations count="2">
    <dataValidation type="list" allowBlank="1" showInputMessage="1" showErrorMessage="1" sqref="J15:K17 J20:K22">
      <formula1>INDIRECT(G15)</formula1>
    </dataValidation>
    <dataValidation type="list" allowBlank="1" showInputMessage="1" showErrorMessage="1" sqref="G20:I22 G15:I17">
      <formula1>INDIRECT(B15)</formula1>
    </dataValidation>
  </dataValidation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9" id="{18F8FCE7-E3A3-44D3-B3BD-8599F5D859DF}">
            <xm:f>OR(G21='5. Ermittlung Emissionsfaktoren'!$V$41,G21='5. Ermittlung Emissionsfaktoren'!$W$41,G21='5. Ermittlung Emissionsfaktoren'!$X$41,G21='5. Ermittlung Emissionsfaktoren'!$Y$41,G21='5. Ermittlung Emissionsfaktoren'!$Z$41,G21='5. Ermittlung Emissionsfaktoren'!$AB$41,G21='5. Ermittlung Emissionsfaktoren'!$AE$41,G21='5. Ermittlung Emissionsfaktoren'!$AF$41,G21='5. Ermittlung Emissionsfaktoren'!$AK$41,G21='5. Ermittlung Emissionsfaktoren'!$AL$41,G21='5. Ermittlung Emissionsfaktoren'!$AN$41,G21='5. Ermittlung Emissionsfaktoren'!$AO$41,G21='5. Ermittlung Emissionsfaktoren'!$AP$41,G21='5. Ermittlung Emissionsfaktoren'!$AQ$41,G21='5. Ermittlung Emissionsfaktoren'!$AR$41,G21='5. Ermittlung Emissionsfaktoren'!$AS$41,G21='5. Ermittlung Emissionsfaktoren'!$AT$41,G21='5. Ermittlung Emissionsfaktoren'!$AU$41,G21='5. Ermittlung Emissionsfaktoren'!$AV$41,G21='5. Ermittlung Emissionsfaktoren'!$AW$41,G21='5. Ermittlung Emissionsfaktoren'!$AX$41,G21='5. Ermittlung Emissionsfaktoren'!$AY$41,G21='5. Ermittlung Emissionsfaktoren'!$AZ$41,G21='5. Ermittlung Emissionsfaktoren'!$AF$18,G21='5. Ermittlung Emissionsfaktoren'!$AG$18,G21='5. Ermittlung Emissionsfaktoren'!$AH$18,B21='5. Ermittlung Emissionsfaktoren'!$AI$41,G21='5. Ermittlung Emissionsfaktoren'!$AG$41,G21='5. Ermittlung Emissionsfaktoren'!$AI$41)</xm:f>
            <x14:dxf>
              <font>
                <strike val="0"/>
                <color theme="0"/>
              </font>
              <fill>
                <patternFill>
                  <bgColor theme="0"/>
                </patternFill>
              </fill>
            </x14:dxf>
          </x14:cfRule>
          <x14:cfRule type="expression" priority="40" id="{46642370-6D99-4158-8B78-C62388B04791}">
            <xm:f>OR(G21='5. Ermittlung Emissionsfaktoren'!$AA$41,G21='5. Ermittlung Emissionsfaktoren'!$AC$41,G21='5. Ermittlung Emissionsfaktoren'!$AD$41,G21='5. Ermittlung Emissionsfaktoren'!$AH$41,G21='5. Ermittlung Emissionsfaktoren'!$AJ$41,G21='5. Ermittlung Emissionsfaktoren'!$AM$41,G21='5. Ermittlung Emissionsfaktoren'!$AD$18,G21='5. Ermittlung Emissionsfaktoren'!$AE$18,G21='5. Ermittlung Emissionsfaktoren'!$AB$18)</xm:f>
            <x14:dxf>
              <font>
                <color auto="1"/>
              </font>
              <fill>
                <patternFill>
                  <bgColor theme="2" tint="-9.9948118533890809E-2"/>
                </patternFill>
              </fill>
            </x14:dxf>
          </x14:cfRule>
          <xm:sqref>J21:K21</xm:sqref>
        </x14:conditionalFormatting>
        <x14:conditionalFormatting xmlns:xm="http://schemas.microsoft.com/office/excel/2006/main">
          <x14:cfRule type="expression" priority="31" id="{C5143461-231B-42F7-B974-8E3CE152BB1F}">
            <xm:f>OR(B22='5. Ermittlung Emissionsfaktoren'!$V$28,B22='5. Ermittlung Emissionsfaktoren'!$AC$28,B22='5. Ermittlung Emissionsfaktoren'!$AG$28,B22='5. Ermittlung Emissionsfaktoren'!$AH$28,B22='5. Ermittlung Emissionsfaktoren'!$AK$28)</xm:f>
            <x14:dxf>
              <font>
                <strike val="0"/>
                <color theme="0"/>
              </font>
              <fill>
                <patternFill>
                  <bgColor theme="0"/>
                </patternFill>
              </fill>
            </x14:dxf>
          </x14:cfRule>
          <x14:cfRule type="expression" priority="37" id="{29B8BA37-E400-4866-9824-89E33192A699}">
            <xm:f>OR(G22='5. Ermittlung Emissionsfaktoren'!$V$41,G22='5. Ermittlung Emissionsfaktoren'!$W$41,G22='5. Ermittlung Emissionsfaktoren'!$X$41,G22='5. Ermittlung Emissionsfaktoren'!$Y$41,G22='5. Ermittlung Emissionsfaktoren'!$Z$41,G22='5. Ermittlung Emissionsfaktoren'!$AB$41,G22='5. Ermittlung Emissionsfaktoren'!$AE$41,G22='5. Ermittlung Emissionsfaktoren'!$AF$41,G22='5. Ermittlung Emissionsfaktoren'!$AK$41,G22='5. Ermittlung Emissionsfaktoren'!$AL$41,G22='5. Ermittlung Emissionsfaktoren'!$AN$41,G22='5. Ermittlung Emissionsfaktoren'!$AO$41,G22='5. Ermittlung Emissionsfaktoren'!$AP$41,G22='5. Ermittlung Emissionsfaktoren'!$AQ$41,G22='5. Ermittlung Emissionsfaktoren'!$AR$41,G22='5. Ermittlung Emissionsfaktoren'!$AS$41,G22='5. Ermittlung Emissionsfaktoren'!$AT$41,G22='5. Ermittlung Emissionsfaktoren'!$AU$41,G22='5. Ermittlung Emissionsfaktoren'!$AV$41,G22='5. Ermittlung Emissionsfaktoren'!$AW$41,G22='5. Ermittlung Emissionsfaktoren'!$AX$41,G22='5. Ermittlung Emissionsfaktoren'!$AY$41,G22='5. Ermittlung Emissionsfaktoren'!$AZ$41,G22='5. Ermittlung Emissionsfaktoren'!$AF$18,G22='5. Ermittlung Emissionsfaktoren'!$AG$18,G22='5. Ermittlung Emissionsfaktoren'!$AH$18,G22='5. Ermittlung Emissionsfaktoren'!$AI$41,G22='5. Ermittlung Emissionsfaktoren'!$AG$41)</xm:f>
            <x14:dxf>
              <font>
                <strike val="0"/>
                <color theme="0"/>
              </font>
              <fill>
                <patternFill>
                  <bgColor theme="0"/>
                </patternFill>
              </fill>
            </x14:dxf>
          </x14:cfRule>
          <x14:cfRule type="expression" priority="38" id="{2E1F7EF4-3D14-47E6-AB44-42E994F34479}">
            <xm:f>OR(G22='5. Ermittlung Emissionsfaktoren'!$AA$41,G22='5. Ermittlung Emissionsfaktoren'!$AC$41,G22='5. Ermittlung Emissionsfaktoren'!$AD$41,G22='5. Ermittlung Emissionsfaktoren'!$AH$41,G22='5. Ermittlung Emissionsfaktoren'!$AJ$41,G22='5. Ermittlung Emissionsfaktoren'!$AM$41,G22='5. Ermittlung Emissionsfaktoren'!$AD$18,G22='5. Ermittlung Emissionsfaktoren'!$AE$18,G22='5. Ermittlung Emissionsfaktoren'!$AB$18)</xm:f>
            <x14:dxf>
              <font>
                <strike val="0"/>
                <color auto="1"/>
              </font>
              <fill>
                <patternFill>
                  <bgColor theme="2" tint="-9.9948118533890809E-2"/>
                </patternFill>
              </fill>
            </x14:dxf>
          </x14:cfRule>
          <xm:sqref>J22:K22</xm:sqref>
        </x14:conditionalFormatting>
        <x14:conditionalFormatting xmlns:xm="http://schemas.microsoft.com/office/excel/2006/main">
          <x14:cfRule type="expression" priority="34" id="{8A1FC019-ACC6-4D25-A874-6002C6800A95}">
            <xm:f>OR(B20='5. Ermittlung Emissionsfaktoren'!$V$28,B20='5. Ermittlung Emissionsfaktoren'!$AC$28,B20='5. Ermittlung Emissionsfaktoren'!$AG$28,B20='5. Ermittlung Emissionsfaktoren'!$AH$28,B20='5. Ermittlung Emissionsfaktoren'!$AK$28)</xm:f>
            <x14:dxf>
              <font>
                <strike val="0"/>
                <color theme="0"/>
              </font>
              <fill>
                <patternFill>
                  <bgColor theme="0"/>
                </patternFill>
              </fill>
            </x14:dxf>
          </x14:cfRule>
          <x14:cfRule type="expression" priority="36" id="{CEEC18DA-58F3-46D5-8E8A-5DB2E35C73C7}">
            <xm:f>OR(B20='5. Ermittlung Emissionsfaktoren'!$W$28,B20='5. Ermittlung Emissionsfaktoren'!$X$28,B20='5. Ermittlung Emissionsfaktoren'!$Y$28,B20='5. Ermittlung Emissionsfaktoren'!$Z$28,B20='5. Ermittlung Emissionsfaktoren'!$AA$28,B20='5. Ermittlung Emissionsfaktoren'!$AB$28,B20='5. Ermittlung Emissionsfaktoren'!$AD$28,B20='5. Ermittlung Emissionsfaktoren'!$AE$28,B20='5. Ermittlung Emissionsfaktoren'!$AF$28,B20='5. Ermittlung Emissionsfaktoren'!$AI$28,B20='5. Ermittlung Emissionsfaktoren'!$AJ$28)</xm:f>
            <x14:dxf>
              <font>
                <strike val="0"/>
                <color auto="1"/>
              </font>
              <fill>
                <patternFill>
                  <bgColor theme="2" tint="-9.9948118533890809E-2"/>
                </patternFill>
              </fill>
            </x14:dxf>
          </x14:cfRule>
          <xm:sqref>G20:I21</xm:sqref>
        </x14:conditionalFormatting>
        <x14:conditionalFormatting xmlns:xm="http://schemas.microsoft.com/office/excel/2006/main">
          <x14:cfRule type="expression" priority="33" id="{27208CE1-056D-42F3-82D1-26F65E598D6E}">
            <xm:f>OR(B22='5. Ermittlung Emissionsfaktoren'!$V$28,B22='5. Ermittlung Emissionsfaktoren'!$AC$28,B22='5. Ermittlung Emissionsfaktoren'!$AG$28,B22='5. Ermittlung Emissionsfaktoren'!$AH$28,B22='5. Ermittlung Emissionsfaktoren'!$AK$28)</xm:f>
            <x14:dxf>
              <font>
                <strike val="0"/>
                <color theme="0"/>
              </font>
              <fill>
                <patternFill>
                  <bgColor theme="0"/>
                </patternFill>
              </fill>
            </x14:dxf>
          </x14:cfRule>
          <x14:cfRule type="expression" priority="35" id="{226B2B9F-87AE-4B56-B002-21C5454F5035}">
            <xm:f>OR(B22='5. Ermittlung Emissionsfaktoren'!$W$28,B22='5. Ermittlung Emissionsfaktoren'!$X$28,B22='5. Ermittlung Emissionsfaktoren'!$Y$28,B22='5. Ermittlung Emissionsfaktoren'!$Z$28,B22='5. Ermittlung Emissionsfaktoren'!$AA$28,B22='5. Ermittlung Emissionsfaktoren'!$AB$28,B22='5. Ermittlung Emissionsfaktoren'!$AD$28,B22='5. Ermittlung Emissionsfaktoren'!$AE$28,B22='5. Ermittlung Emissionsfaktoren'!$AF$28,B22='5. Ermittlung Emissionsfaktoren'!$AI$28,B22='5. Ermittlung Emissionsfaktoren'!$AJ$28)</xm:f>
            <x14:dxf>
              <font>
                <strike val="0"/>
              </font>
              <fill>
                <patternFill>
                  <bgColor theme="2" tint="-9.9948118533890809E-2"/>
                </patternFill>
              </fill>
            </x14:dxf>
          </x14:cfRule>
          <xm:sqref>G22:I22</xm:sqref>
        </x14:conditionalFormatting>
        <x14:conditionalFormatting xmlns:xm="http://schemas.microsoft.com/office/excel/2006/main">
          <x14:cfRule type="expression" priority="25" id="{9DCFD442-0932-4DD4-AEC7-962EE84FF4DA}">
            <xm:f>OR(B17='5. Ermittlung Emissionsfaktoren'!$V$5,B17='5. Ermittlung Emissionsfaktoren'!$W$5,B17='5. Ermittlung Emissionsfaktoren'!$X$5,B17='5. Ermittlung Emissionsfaktoren'!$Y$5,B17='5. Ermittlung Emissionsfaktoren'!$Z$5,B17='5. Ermittlung Emissionsfaktoren'!$AA$5,B17='5. Ermittlung Emissionsfaktoren'!$AB$5,B17='5. Ermittlung Emissionsfaktoren'!$AC$5,B17='5. Ermittlung Emissionsfaktoren'!$AH$5,B17='5. Ermittlung Emissionsfaktoren'!$AI$5,B17='5. Ermittlung Emissionsfaktoren'!$AJ$5,G17='5. Ermittlung Emissionsfaktoren'!$AI$18,G17='5. Ermittlung Emissionsfaktoren'!$AF$18,G17='5. Ermittlung Emissionsfaktoren'!$AG$18,G17='5. Ermittlung Emissionsfaktoren'!$AH$18,G17='5. Ermittlung Emissionsfaktoren'!$AJ$18,G17='5. Ermittlung Emissionsfaktoren'!$AK$18,G17='5. Ermittlung Emissionsfaktoren'!$AL$18,B17='5. Ermittlung Emissionsfaktoren'!$AH$5,B17='5. Ermittlung Emissionsfaktoren'!$AI$5,B17='5. Ermittlung Emissionsfaktoren'!$AJ$5)</xm:f>
            <x14:dxf>
              <font>
                <color theme="0"/>
              </font>
              <fill>
                <patternFill>
                  <bgColor theme="0"/>
                </patternFill>
              </fill>
            </x14:dxf>
          </x14:cfRule>
          <x14:cfRule type="expression" priority="26" id="{7A549026-3373-4432-9294-749907C368C9}">
            <xm:f>OR(G17='5. Ermittlung Emissionsfaktoren'!$V$18,G17='5. Ermittlung Emissionsfaktoren'!$W$18,G17='5. Ermittlung Emissionsfaktoren'!$X$18,G17='5. Ermittlung Emissionsfaktoren'!$Y$18,G17='5. Ermittlung Emissionsfaktoren'!$Z$18,G17='5. Ermittlung Emissionsfaktoren'!$AA$18,G17='5. Ermittlung Emissionsfaktoren'!$AB$18,G17='5. Ermittlung Emissionsfaktoren'!$AC$18,G17='5. Ermittlung Emissionsfaktoren'!$AD$18,G17='5. Ermittlung Emissionsfaktoren'!$AE$18)</xm:f>
            <x14:dxf>
              <fill>
                <patternFill>
                  <bgColor theme="2" tint="-9.9948118533890809E-2"/>
                </patternFill>
              </fill>
            </x14:dxf>
          </x14:cfRule>
          <xm:sqref>J17:K17</xm:sqref>
        </x14:conditionalFormatting>
        <x14:conditionalFormatting xmlns:xm="http://schemas.microsoft.com/office/excel/2006/main">
          <x14:cfRule type="expression" priority="9" id="{44E37464-71D0-42A2-98CA-8F918E97E79D}">
            <xm:f>OR(B17='5. Ermittlung Emissionsfaktoren'!$V$28,B17='5. Ermittlung Emissionsfaktoren'!$AC$28,B17='5. Ermittlung Emissionsfaktoren'!$AG$28,B17='5. Ermittlung Emissionsfaktoren'!$AH$28,B17='5. Ermittlung Emissionsfaktoren'!$AK$28)</xm:f>
            <x14:dxf>
              <font>
                <strike val="0"/>
                <color theme="0"/>
              </font>
              <fill>
                <patternFill>
                  <bgColor theme="0"/>
                </patternFill>
              </fill>
            </x14:dxf>
          </x14:cfRule>
          <x14:cfRule type="expression" priority="10" id="{599E4AA2-ECC5-49F9-9478-7491B8C4D482}">
            <xm:f>OR(B17='5. Ermittlung Emissionsfaktoren'!$W$28,B17='5. Ermittlung Emissionsfaktoren'!$X$28,B17='5. Ermittlung Emissionsfaktoren'!$Y$28,B17='5. Ermittlung Emissionsfaktoren'!$Z$28,B17='5. Ermittlung Emissionsfaktoren'!$AA$28,B17='5. Ermittlung Emissionsfaktoren'!$AB$28,B17='5. Ermittlung Emissionsfaktoren'!$AD$28,B17='5. Ermittlung Emissionsfaktoren'!$AE$28,B17='5. Ermittlung Emissionsfaktoren'!$AF$28,B17='5. Ermittlung Emissionsfaktoren'!$AI$28,B17='5. Ermittlung Emissionsfaktoren'!$AJ$28)</xm:f>
            <x14:dxf>
              <font>
                <strike val="0"/>
              </font>
              <fill>
                <patternFill>
                  <bgColor theme="2" tint="-9.9948118533890809E-2"/>
                </patternFill>
              </fill>
            </x14:dxf>
          </x14:cfRule>
          <xm:sqref>G17:I17</xm:sqref>
        </x14:conditionalFormatting>
        <x14:conditionalFormatting xmlns:xm="http://schemas.microsoft.com/office/excel/2006/main">
          <x14:cfRule type="expression" priority="7" id="{3F83940D-D2E7-4FF9-BC3E-4F9116ADE04F}">
            <xm:f>OR(B15='5. Ermittlung Emissionsfaktoren'!$V$28,B15='5. Ermittlung Emissionsfaktoren'!$AC$28,B15='5. Ermittlung Emissionsfaktoren'!$AG$28,B15='5. Ermittlung Emissionsfaktoren'!$AH$28,B15='5. Ermittlung Emissionsfaktoren'!$AK$28)</xm:f>
            <x14:dxf>
              <font>
                <strike val="0"/>
                <color theme="0"/>
              </font>
              <fill>
                <patternFill>
                  <bgColor theme="0"/>
                </patternFill>
              </fill>
            </x14:dxf>
          </x14:cfRule>
          <x14:cfRule type="expression" priority="8" id="{5FDCF6D1-9757-4F1E-9DB0-6EE3CA3F6C65}">
            <xm:f>OR(B15='5. Ermittlung Emissionsfaktoren'!$W$28,B15='5. Ermittlung Emissionsfaktoren'!$X$28,B15='5. Ermittlung Emissionsfaktoren'!$Y$28,B15='5. Ermittlung Emissionsfaktoren'!$Z$28,B15='5. Ermittlung Emissionsfaktoren'!$AA$28,B15='5. Ermittlung Emissionsfaktoren'!$AB$28,B15='5. Ermittlung Emissionsfaktoren'!$AD$28,B15='5. Ermittlung Emissionsfaktoren'!$AE$28,B15='5. Ermittlung Emissionsfaktoren'!$AF$28,B15='5. Ermittlung Emissionsfaktoren'!$AI$28,B15='5. Ermittlung Emissionsfaktoren'!$AJ$28)</xm:f>
            <x14:dxf>
              <font>
                <strike val="0"/>
              </font>
              <fill>
                <patternFill>
                  <bgColor theme="2" tint="-9.9948118533890809E-2"/>
                </patternFill>
              </fill>
            </x14:dxf>
          </x14:cfRule>
          <xm:sqref>G15:K15 J16:K16</xm:sqref>
        </x14:conditionalFormatting>
        <x14:conditionalFormatting xmlns:xm="http://schemas.microsoft.com/office/excel/2006/main">
          <x14:cfRule type="expression" priority="3" id="{25E3FDCB-FF7D-4053-BCE5-B737695463A3}">
            <xm:f>OR(B16='5. Ermittlung Emissionsfaktoren'!$V$28,B16='5. Ermittlung Emissionsfaktoren'!$AC$28,B16='5. Ermittlung Emissionsfaktoren'!$AG$28,B16='5. Ermittlung Emissionsfaktoren'!$AH$28,B16='5. Ermittlung Emissionsfaktoren'!$AK$28)</xm:f>
            <x14:dxf>
              <font>
                <strike val="0"/>
                <color theme="0"/>
              </font>
              <fill>
                <patternFill>
                  <bgColor theme="0"/>
                </patternFill>
              </fill>
            </x14:dxf>
          </x14:cfRule>
          <x14:cfRule type="expression" priority="4" id="{B02370DC-CF6B-40FC-941B-84FABE7B1476}">
            <xm:f>OR(B16='5. Ermittlung Emissionsfaktoren'!$W$28,B16='5. Ermittlung Emissionsfaktoren'!$X$28,B16='5. Ermittlung Emissionsfaktoren'!$Y$28,B16='5. Ermittlung Emissionsfaktoren'!$Z$28,B16='5. Ermittlung Emissionsfaktoren'!$AA$28,B16='5. Ermittlung Emissionsfaktoren'!$AB$28,B16='5. Ermittlung Emissionsfaktoren'!$AD$28,B16='5. Ermittlung Emissionsfaktoren'!$AE$28,B16='5. Ermittlung Emissionsfaktoren'!$AF$28,B16='5. Ermittlung Emissionsfaktoren'!$AI$28,B16='5. Ermittlung Emissionsfaktoren'!$AJ$28)</xm:f>
            <x14:dxf>
              <font>
                <strike val="0"/>
              </font>
              <fill>
                <patternFill>
                  <bgColor theme="2" tint="-9.9948118533890809E-2"/>
                </patternFill>
              </fill>
            </x14:dxf>
          </x14:cfRule>
          <xm:sqref>G16:I16</xm:sqref>
        </x14:conditionalFormatting>
        <x14:conditionalFormatting xmlns:xm="http://schemas.microsoft.com/office/excel/2006/main">
          <x14:cfRule type="expression" priority="1" id="{AAB68EBF-2594-4A24-B28A-E56118CF1E0B}">
            <xm:f>OR(G20='5. Ermittlung Emissionsfaktoren'!$V$41,G20='5. Ermittlung Emissionsfaktoren'!$W$41,G20='5. Ermittlung Emissionsfaktoren'!$X$41,G20='5. Ermittlung Emissionsfaktoren'!$Y$41,G20='5. Ermittlung Emissionsfaktoren'!$Z$41,G20='5. Ermittlung Emissionsfaktoren'!$AB$41,G20='5. Ermittlung Emissionsfaktoren'!$AE$41,G20='5. Ermittlung Emissionsfaktoren'!$AF$41,G20='5. Ermittlung Emissionsfaktoren'!$AK$41,G20='5. Ermittlung Emissionsfaktoren'!$AL$41,G20='5. Ermittlung Emissionsfaktoren'!$AN$41,G20='5. Ermittlung Emissionsfaktoren'!$AO$41,G20='5. Ermittlung Emissionsfaktoren'!$AP$41,G20='5. Ermittlung Emissionsfaktoren'!$AQ$41,G20='5. Ermittlung Emissionsfaktoren'!$AR$41,G20='5. Ermittlung Emissionsfaktoren'!$AS$41,G20='5. Ermittlung Emissionsfaktoren'!$AT$41,G20='5. Ermittlung Emissionsfaktoren'!$AU$41,G20='5. Ermittlung Emissionsfaktoren'!$AV$41,G20='5. Ermittlung Emissionsfaktoren'!$AW$41,G20='5. Ermittlung Emissionsfaktoren'!$AX$41,G20='5. Ermittlung Emissionsfaktoren'!$AY$41,G20='5. Ermittlung Emissionsfaktoren'!$AZ$41,G20='5. Ermittlung Emissionsfaktoren'!$AF$18,G20='5. Ermittlung Emissionsfaktoren'!$AG$18,G20='5. Ermittlung Emissionsfaktoren'!$AH$18,B20='5. Ermittlung Emissionsfaktoren'!$AI$41,G20='5. Ermittlung Emissionsfaktoren'!$AG$41,G20='5. Ermittlung Emissionsfaktoren'!$AI$41)</xm:f>
            <x14:dxf>
              <font>
                <strike val="0"/>
                <color theme="0"/>
              </font>
              <fill>
                <patternFill>
                  <bgColor theme="0"/>
                </patternFill>
              </fill>
            </x14:dxf>
          </x14:cfRule>
          <x14:cfRule type="expression" priority="2" id="{553B18CB-4B1A-4821-8401-D29CF026647B}">
            <xm:f>OR(G20='5. Ermittlung Emissionsfaktoren'!$AA$41,G20='5. Ermittlung Emissionsfaktoren'!$AC$41,G20='5. Ermittlung Emissionsfaktoren'!$AD$41,G20='5. Ermittlung Emissionsfaktoren'!$AH$41,G20='5. Ermittlung Emissionsfaktoren'!$AJ$41,G20='5. Ermittlung Emissionsfaktoren'!$AM$41,G20='5. Ermittlung Emissionsfaktoren'!$AD$18,G20='5. Ermittlung Emissionsfaktoren'!$AE$18,G20='5. Ermittlung Emissionsfaktoren'!$AB$18)</xm:f>
            <x14:dxf>
              <font>
                <color auto="1"/>
              </font>
              <fill>
                <patternFill>
                  <bgColor theme="2" tint="-9.9948118533890809E-2"/>
                </patternFill>
              </fill>
            </x14:dxf>
          </x14:cfRule>
          <xm:sqref>J20:K20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'5. Ermittlung Emissionsfaktoren'!$V$28:$AK$28</xm:f>
          </x14:formula1>
          <xm:sqref>B20:D22</xm:sqref>
        </x14:dataValidation>
        <x14:dataValidation type="list" allowBlank="1" showInputMessage="1" showErrorMessage="1">
          <x14:formula1>
            <xm:f>'5. Ermittlung Emissionsfaktoren'!$B$309:$B$311</xm:f>
          </x14:formula1>
          <xm:sqref>L13:M13</xm:sqref>
        </x14:dataValidation>
        <x14:dataValidation type="list" allowBlank="1" showInputMessage="1" showErrorMessage="1">
          <x14:formula1>
            <xm:f>'5. Ermittlung Emissionsfaktoren'!$V$5:$AJ$5</xm:f>
          </x14:formula1>
          <xm:sqref>B15:D17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21"/>
  <sheetViews>
    <sheetView zoomScale="70" zoomScaleNormal="70" workbookViewId="0">
      <selection activeCell="L73" sqref="L73"/>
    </sheetView>
  </sheetViews>
  <sheetFormatPr baseColWidth="10" defaultRowHeight="13.2"/>
  <sheetData>
    <row r="1" spans="1:14">
      <c r="A1" s="51"/>
    </row>
    <row r="2" spans="1:14">
      <c r="B2" s="532" t="s">
        <v>95</v>
      </c>
      <c r="C2" s="533"/>
      <c r="D2" s="533"/>
      <c r="E2" s="533"/>
      <c r="F2" s="533"/>
      <c r="G2" s="533"/>
      <c r="H2" s="533"/>
      <c r="I2" s="533"/>
      <c r="J2" s="533"/>
      <c r="K2" s="533"/>
      <c r="L2" s="534"/>
      <c r="M2" s="538" t="s">
        <v>46</v>
      </c>
      <c r="N2" s="539"/>
    </row>
    <row r="3" spans="1:14">
      <c r="B3" s="535"/>
      <c r="C3" s="536"/>
      <c r="D3" s="536"/>
      <c r="E3" s="536"/>
      <c r="F3" s="536"/>
      <c r="G3" s="536"/>
      <c r="H3" s="536"/>
      <c r="I3" s="536"/>
      <c r="J3" s="536"/>
      <c r="K3" s="536"/>
      <c r="L3" s="537"/>
      <c r="M3" s="540"/>
      <c r="N3" s="541"/>
    </row>
    <row r="4" spans="1:14" ht="15.6">
      <c r="B4" s="548" t="s">
        <v>124</v>
      </c>
      <c r="C4" s="549"/>
      <c r="D4" s="549"/>
      <c r="E4" s="549"/>
      <c r="F4" s="549"/>
      <c r="G4" s="549"/>
      <c r="H4" s="549"/>
      <c r="I4" s="549"/>
      <c r="J4" s="560" t="s">
        <v>237</v>
      </c>
      <c r="K4" s="560"/>
      <c r="L4" s="561"/>
      <c r="M4" s="542" t="s">
        <v>123</v>
      </c>
      <c r="N4" s="543"/>
    </row>
    <row r="5" spans="1:14" ht="15.6">
      <c r="B5" s="550" t="s">
        <v>125</v>
      </c>
      <c r="C5" s="551"/>
      <c r="D5" s="551"/>
      <c r="E5" s="551"/>
      <c r="F5" s="551"/>
      <c r="G5" s="551"/>
      <c r="H5" s="551"/>
      <c r="I5" s="551"/>
      <c r="J5" s="546" t="s">
        <v>238</v>
      </c>
      <c r="K5" s="546"/>
      <c r="L5" s="547"/>
      <c r="M5" s="544" t="s">
        <v>123</v>
      </c>
      <c r="N5" s="545"/>
    </row>
    <row r="6" spans="1:14" ht="15.6">
      <c r="B6" s="548" t="s">
        <v>126</v>
      </c>
      <c r="C6" s="549"/>
      <c r="D6" s="549"/>
      <c r="E6" s="549"/>
      <c r="F6" s="549"/>
      <c r="G6" s="549"/>
      <c r="H6" s="549"/>
      <c r="I6" s="549"/>
      <c r="J6" s="560" t="s">
        <v>239</v>
      </c>
      <c r="K6" s="560"/>
      <c r="L6" s="561"/>
      <c r="M6" s="542" t="s">
        <v>123</v>
      </c>
      <c r="N6" s="543"/>
    </row>
    <row r="7" spans="1:14" ht="15.6">
      <c r="B7" s="550" t="s">
        <v>127</v>
      </c>
      <c r="C7" s="551"/>
      <c r="D7" s="551"/>
      <c r="E7" s="551"/>
      <c r="F7" s="551"/>
      <c r="G7" s="551"/>
      <c r="H7" s="551"/>
      <c r="I7" s="551"/>
      <c r="J7" s="546" t="s">
        <v>240</v>
      </c>
      <c r="K7" s="546"/>
      <c r="L7" s="547"/>
      <c r="M7" s="544" t="s">
        <v>123</v>
      </c>
      <c r="N7" s="545"/>
    </row>
    <row r="8" spans="1:14" ht="15.6">
      <c r="B8" s="548" t="s">
        <v>141</v>
      </c>
      <c r="C8" s="549"/>
      <c r="D8" s="549"/>
      <c r="E8" s="549"/>
      <c r="F8" s="549"/>
      <c r="G8" s="549"/>
      <c r="H8" s="549"/>
      <c r="I8" s="549"/>
      <c r="J8" s="560" t="s">
        <v>241</v>
      </c>
      <c r="K8" s="560"/>
      <c r="L8" s="561"/>
      <c r="M8" s="542" t="s">
        <v>142</v>
      </c>
      <c r="N8" s="543"/>
    </row>
    <row r="9" spans="1:14" ht="15.6">
      <c r="B9" s="550" t="s">
        <v>143</v>
      </c>
      <c r="C9" s="551"/>
      <c r="D9" s="551"/>
      <c r="E9" s="551"/>
      <c r="F9" s="551"/>
      <c r="G9" s="551"/>
      <c r="H9" s="551"/>
      <c r="I9" s="551"/>
      <c r="J9" s="546" t="s">
        <v>242</v>
      </c>
      <c r="K9" s="546"/>
      <c r="L9" s="547"/>
      <c r="M9" s="544" t="s">
        <v>142</v>
      </c>
      <c r="N9" s="545"/>
    </row>
    <row r="10" spans="1:14" ht="15.6">
      <c r="B10" s="552" t="s">
        <v>57</v>
      </c>
      <c r="C10" s="553"/>
      <c r="D10" s="553"/>
      <c r="E10" s="553"/>
      <c r="F10" s="553"/>
      <c r="G10" s="553"/>
      <c r="H10" s="553"/>
      <c r="I10" s="553"/>
      <c r="J10" s="560" t="s">
        <v>243</v>
      </c>
      <c r="K10" s="560"/>
      <c r="L10" s="561"/>
      <c r="M10" s="542" t="s">
        <v>47</v>
      </c>
      <c r="N10" s="543"/>
    </row>
    <row r="11" spans="1:14" ht="15.6">
      <c r="B11" s="556" t="s">
        <v>91</v>
      </c>
      <c r="C11" s="557"/>
      <c r="D11" s="557"/>
      <c r="E11" s="557"/>
      <c r="F11" s="557"/>
      <c r="G11" s="557"/>
      <c r="H11" s="557"/>
      <c r="I11" s="557"/>
      <c r="J11" s="546" t="s">
        <v>244</v>
      </c>
      <c r="K11" s="546"/>
      <c r="L11" s="547"/>
      <c r="M11" s="544" t="s">
        <v>47</v>
      </c>
      <c r="N11" s="545"/>
    </row>
    <row r="12" spans="1:14" ht="15.6">
      <c r="B12" s="552" t="s">
        <v>56</v>
      </c>
      <c r="C12" s="553"/>
      <c r="D12" s="553"/>
      <c r="E12" s="553"/>
      <c r="F12" s="553"/>
      <c r="G12" s="553"/>
      <c r="H12" s="553"/>
      <c r="I12" s="553"/>
      <c r="J12" s="560" t="s">
        <v>245</v>
      </c>
      <c r="K12" s="560"/>
      <c r="L12" s="561"/>
      <c r="M12" s="542" t="s">
        <v>47</v>
      </c>
      <c r="N12" s="543"/>
    </row>
    <row r="13" spans="1:14" ht="15.6">
      <c r="B13" s="554" t="s">
        <v>112</v>
      </c>
      <c r="C13" s="555"/>
      <c r="D13" s="555"/>
      <c r="E13" s="555"/>
      <c r="F13" s="555"/>
      <c r="G13" s="555"/>
      <c r="H13" s="555"/>
      <c r="I13" s="555"/>
      <c r="J13" s="568" t="s">
        <v>246</v>
      </c>
      <c r="K13" s="568"/>
      <c r="L13" s="569"/>
      <c r="M13" s="544" t="s">
        <v>55</v>
      </c>
      <c r="N13" s="545"/>
    </row>
    <row r="14" spans="1:14">
      <c r="B14" s="532" t="s">
        <v>96</v>
      </c>
      <c r="C14" s="533"/>
      <c r="D14" s="533"/>
      <c r="E14" s="533"/>
      <c r="F14" s="533"/>
      <c r="G14" s="533"/>
      <c r="H14" s="533"/>
      <c r="I14" s="533"/>
      <c r="J14" s="533"/>
      <c r="K14" s="533"/>
      <c r="L14" s="534"/>
      <c r="M14" s="538" t="s">
        <v>46</v>
      </c>
      <c r="N14" s="539"/>
    </row>
    <row r="15" spans="1:14">
      <c r="B15" s="535"/>
      <c r="C15" s="536"/>
      <c r="D15" s="536"/>
      <c r="E15" s="536"/>
      <c r="F15" s="536"/>
      <c r="G15" s="536"/>
      <c r="H15" s="536"/>
      <c r="I15" s="536"/>
      <c r="J15" s="536"/>
      <c r="K15" s="536"/>
      <c r="L15" s="537"/>
      <c r="M15" s="540"/>
      <c r="N15" s="541"/>
    </row>
    <row r="16" spans="1:14" ht="15.6">
      <c r="B16" s="548" t="s">
        <v>86</v>
      </c>
      <c r="C16" s="549"/>
      <c r="D16" s="549"/>
      <c r="E16" s="549"/>
      <c r="F16" s="549"/>
      <c r="G16" s="549"/>
      <c r="H16" s="549"/>
      <c r="I16" s="549"/>
      <c r="J16" s="560" t="s">
        <v>349</v>
      </c>
      <c r="K16" s="560"/>
      <c r="L16" s="561"/>
      <c r="M16" s="564" t="s">
        <v>115</v>
      </c>
      <c r="N16" s="565"/>
    </row>
    <row r="17" spans="2:14" ht="15.6">
      <c r="B17" s="550" t="s">
        <v>87</v>
      </c>
      <c r="C17" s="551"/>
      <c r="D17" s="551"/>
      <c r="E17" s="551"/>
      <c r="F17" s="551"/>
      <c r="G17" s="551"/>
      <c r="H17" s="551"/>
      <c r="I17" s="551"/>
      <c r="J17" s="546" t="s">
        <v>350</v>
      </c>
      <c r="K17" s="546"/>
      <c r="L17" s="547"/>
      <c r="M17" s="566" t="s">
        <v>116</v>
      </c>
      <c r="N17" s="567"/>
    </row>
    <row r="18" spans="2:14" ht="15.6">
      <c r="B18" s="548" t="s">
        <v>88</v>
      </c>
      <c r="C18" s="549"/>
      <c r="D18" s="549"/>
      <c r="E18" s="549"/>
      <c r="F18" s="549"/>
      <c r="G18" s="549"/>
      <c r="H18" s="549"/>
      <c r="I18" s="549"/>
      <c r="J18" s="560" t="s">
        <v>387</v>
      </c>
      <c r="K18" s="560"/>
      <c r="L18" s="561"/>
      <c r="M18" s="564" t="s">
        <v>117</v>
      </c>
      <c r="N18" s="565"/>
    </row>
    <row r="19" spans="2:14" ht="15.6">
      <c r="B19" s="550" t="s">
        <v>90</v>
      </c>
      <c r="C19" s="551"/>
      <c r="D19" s="551"/>
      <c r="E19" s="551"/>
      <c r="F19" s="551"/>
      <c r="G19" s="551"/>
      <c r="H19" s="551"/>
      <c r="I19" s="551"/>
      <c r="J19" s="546" t="s">
        <v>236</v>
      </c>
      <c r="K19" s="546"/>
      <c r="L19" s="547"/>
      <c r="M19" s="544" t="s">
        <v>89</v>
      </c>
      <c r="N19" s="545"/>
    </row>
    <row r="20" spans="2:14" ht="15.6">
      <c r="B20" s="548" t="s">
        <v>92</v>
      </c>
      <c r="C20" s="549"/>
      <c r="D20" s="549"/>
      <c r="E20" s="549"/>
      <c r="F20" s="549"/>
      <c r="G20" s="549"/>
      <c r="H20" s="549"/>
      <c r="I20" s="549"/>
      <c r="J20" s="560" t="s">
        <v>234</v>
      </c>
      <c r="K20" s="560"/>
      <c r="L20" s="561"/>
      <c r="M20" s="542" t="s">
        <v>89</v>
      </c>
      <c r="N20" s="543"/>
    </row>
    <row r="21" spans="2:14" ht="15.6">
      <c r="B21" s="554" t="s">
        <v>93</v>
      </c>
      <c r="C21" s="555"/>
      <c r="D21" s="555"/>
      <c r="E21" s="555"/>
      <c r="F21" s="555"/>
      <c r="G21" s="555"/>
      <c r="H21" s="555"/>
      <c r="I21" s="555"/>
      <c r="J21" s="558" t="s">
        <v>235</v>
      </c>
      <c r="K21" s="558"/>
      <c r="L21" s="559"/>
      <c r="M21" s="562" t="s">
        <v>89</v>
      </c>
      <c r="N21" s="563"/>
    </row>
  </sheetData>
  <mergeCells count="52">
    <mergeCell ref="M12:N12"/>
    <mergeCell ref="M13:N13"/>
    <mergeCell ref="M14:N15"/>
    <mergeCell ref="J4:L4"/>
    <mergeCell ref="J13:L13"/>
    <mergeCell ref="M7:N7"/>
    <mergeCell ref="M8:N8"/>
    <mergeCell ref="M9:N9"/>
    <mergeCell ref="M10:N10"/>
    <mergeCell ref="M11:N11"/>
    <mergeCell ref="J10:L10"/>
    <mergeCell ref="J9:L9"/>
    <mergeCell ref="J7:L7"/>
    <mergeCell ref="J6:L6"/>
    <mergeCell ref="J8:L8"/>
    <mergeCell ref="J11:L11"/>
    <mergeCell ref="M21:N21"/>
    <mergeCell ref="M16:N16"/>
    <mergeCell ref="M17:N17"/>
    <mergeCell ref="M18:N18"/>
    <mergeCell ref="M19:N19"/>
    <mergeCell ref="M20:N20"/>
    <mergeCell ref="J21:L21"/>
    <mergeCell ref="B20:I20"/>
    <mergeCell ref="B21:I21"/>
    <mergeCell ref="J12:L12"/>
    <mergeCell ref="J20:L20"/>
    <mergeCell ref="J19:L19"/>
    <mergeCell ref="B19:I19"/>
    <mergeCell ref="B12:I12"/>
    <mergeCell ref="J18:L18"/>
    <mergeCell ref="J17:L17"/>
    <mergeCell ref="J16:L16"/>
    <mergeCell ref="B18:I18"/>
    <mergeCell ref="B14:L15"/>
    <mergeCell ref="B16:I16"/>
    <mergeCell ref="B17:I17"/>
    <mergeCell ref="B8:I8"/>
    <mergeCell ref="B7:I7"/>
    <mergeCell ref="B9:I9"/>
    <mergeCell ref="B10:I10"/>
    <mergeCell ref="B13:I13"/>
    <mergeCell ref="B11:I11"/>
    <mergeCell ref="B2:L3"/>
    <mergeCell ref="M2:N3"/>
    <mergeCell ref="M4:N4"/>
    <mergeCell ref="M5:N5"/>
    <mergeCell ref="M6:N6"/>
    <mergeCell ref="J5:L5"/>
    <mergeCell ref="B4:I4"/>
    <mergeCell ref="B5:I5"/>
    <mergeCell ref="B6:I6"/>
  </mergeCells>
  <hyperlinks>
    <hyperlink ref="M4" r:id="rId1"/>
    <hyperlink ref="M19" r:id="rId2"/>
    <hyperlink ref="M5" r:id="rId3" display="BDEW"/>
    <hyperlink ref="M16" r:id="rId4" display="LfU"/>
    <hyperlink ref="M17" r:id="rId5" display="LfU"/>
    <hyperlink ref="M18" r:id="rId6" display="LfU"/>
    <hyperlink ref="M20" r:id="rId7"/>
    <hyperlink ref="M21" r:id="rId8"/>
    <hyperlink ref="M13" r:id="rId9"/>
    <hyperlink ref="M6" r:id="rId10"/>
    <hyperlink ref="M7" r:id="rId11" display="BDEW"/>
    <hyperlink ref="M8" r:id="rId12"/>
    <hyperlink ref="M9" r:id="rId13"/>
  </hyperlinks>
  <pageMargins left="0.7" right="0.7" top="0.78740157499999996" bottom="0.78740157499999996" header="0.3" footer="0.3"/>
  <pageSetup paperSize="9" orientation="portrait"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2:P39"/>
  <sheetViews>
    <sheetView showGridLines="0" zoomScale="70" zoomScaleNormal="70" workbookViewId="0">
      <selection activeCell="E13" sqref="E13"/>
    </sheetView>
  </sheetViews>
  <sheetFormatPr baseColWidth="10" defaultColWidth="11.44140625" defaultRowHeight="13.2"/>
  <cols>
    <col min="1" max="1" width="2.5546875" style="53" customWidth="1"/>
    <col min="2" max="2" width="64.33203125" style="53" customWidth="1"/>
    <col min="3" max="3" width="11.6640625" style="53" customWidth="1"/>
    <col min="4" max="4" width="6.6640625" style="53" bestFit="1" customWidth="1"/>
    <col min="5" max="5" width="16.44140625" style="53" customWidth="1"/>
    <col min="6" max="6" width="7.44140625" style="53" bestFit="1" customWidth="1"/>
    <col min="7" max="7" width="17.109375" style="53" bestFit="1" customWidth="1"/>
    <col min="8" max="8" width="7.44140625" style="53" bestFit="1" customWidth="1"/>
    <col min="9" max="9" width="20.44140625" style="53" customWidth="1"/>
    <col min="10" max="10" width="7.44140625" style="53" bestFit="1" customWidth="1"/>
    <col min="11" max="11" width="20" style="53" customWidth="1"/>
    <col min="12" max="12" width="7.44140625" style="53" bestFit="1" customWidth="1"/>
    <col min="13" max="13" width="17.44140625" style="53" customWidth="1"/>
    <col min="14" max="14" width="7.44140625" style="53" bestFit="1" customWidth="1"/>
    <col min="15" max="15" width="11" style="53" customWidth="1"/>
    <col min="16" max="16" width="7.109375" style="53" customWidth="1"/>
    <col min="17" max="16384" width="11.44140625" style="53"/>
  </cols>
  <sheetData>
    <row r="2" spans="2:16" ht="18">
      <c r="B2" s="570" t="s">
        <v>61</v>
      </c>
      <c r="C2" s="570"/>
      <c r="D2" s="570"/>
      <c r="E2" s="570"/>
      <c r="F2" s="570"/>
      <c r="G2" s="570"/>
      <c r="H2" s="576"/>
      <c r="I2" s="576"/>
      <c r="J2" s="576"/>
      <c r="K2" s="576"/>
      <c r="L2" s="52"/>
    </row>
    <row r="3" spans="2:16" ht="13.8" thickBot="1">
      <c r="B3" s="50" t="s">
        <v>373</v>
      </c>
    </row>
    <row r="4" spans="2:16" ht="55.8" thickBot="1">
      <c r="B4" s="54" t="s">
        <v>0</v>
      </c>
      <c r="C4" s="120" t="s">
        <v>1</v>
      </c>
      <c r="D4" s="55" t="s">
        <v>2</v>
      </c>
      <c r="E4" s="56" t="s">
        <v>3</v>
      </c>
      <c r="F4" s="54" t="s">
        <v>2</v>
      </c>
      <c r="G4" s="57" t="s">
        <v>97</v>
      </c>
      <c r="H4" s="58" t="s">
        <v>12</v>
      </c>
      <c r="I4" s="56" t="s">
        <v>54</v>
      </c>
      <c r="J4" s="54" t="s">
        <v>2</v>
      </c>
      <c r="K4" s="57" t="s">
        <v>98</v>
      </c>
      <c r="L4" s="58" t="s">
        <v>12</v>
      </c>
      <c r="M4" s="56" t="s">
        <v>14</v>
      </c>
      <c r="N4" s="59" t="s">
        <v>2</v>
      </c>
      <c r="O4" s="571" t="s">
        <v>99</v>
      </c>
      <c r="P4" s="572"/>
    </row>
    <row r="5" spans="2:16">
      <c r="B5" s="431" t="s">
        <v>4</v>
      </c>
      <c r="C5" s="60">
        <f>'1. Berechnung Emissionen'!C9</f>
        <v>1</v>
      </c>
      <c r="D5" s="61" t="s">
        <v>10</v>
      </c>
      <c r="E5" s="579" t="s">
        <v>17</v>
      </c>
      <c r="F5" s="579"/>
      <c r="G5" s="580" t="s">
        <v>17</v>
      </c>
      <c r="H5" s="581"/>
      <c r="I5" s="579" t="s">
        <v>17</v>
      </c>
      <c r="J5" s="579"/>
      <c r="K5" s="580" t="s">
        <v>17</v>
      </c>
      <c r="L5" s="581"/>
      <c r="M5" s="62">
        <f>'5. Ermittlung Emissionsfaktoren'!D7</f>
        <v>0.40175161639710555</v>
      </c>
      <c r="N5" s="63" t="s">
        <v>20</v>
      </c>
      <c r="O5" s="64">
        <f>C5*M5</f>
        <v>0.40175161639710555</v>
      </c>
      <c r="P5" s="65" t="s">
        <v>12</v>
      </c>
    </row>
    <row r="6" spans="2:16">
      <c r="B6" s="66" t="s">
        <v>5</v>
      </c>
      <c r="C6" s="60">
        <f>'1. Berechnung Emissionen'!C10</f>
        <v>1</v>
      </c>
      <c r="D6" s="67" t="s">
        <v>11</v>
      </c>
      <c r="E6" s="68">
        <f>'5. Ermittlung Emissionsfaktoren'!F157</f>
        <v>2.67</v>
      </c>
      <c r="F6" s="69" t="s">
        <v>15</v>
      </c>
      <c r="G6" s="70">
        <f t="shared" ref="G6:G12" si="0">C6*E6</f>
        <v>2.67</v>
      </c>
      <c r="H6" s="71" t="s">
        <v>12</v>
      </c>
      <c r="I6" s="72">
        <f>'5. Ermittlung Emissionsfaktoren'!L157</f>
        <v>0.42416452907639124</v>
      </c>
      <c r="J6" s="69" t="s">
        <v>15</v>
      </c>
      <c r="K6" s="70">
        <f t="shared" ref="K6:K12" si="1">C6*I6</f>
        <v>0.42416452907639124</v>
      </c>
      <c r="L6" s="73" t="s">
        <v>12</v>
      </c>
      <c r="M6" s="74">
        <f>E6+I6</f>
        <v>3.0941645290763913</v>
      </c>
      <c r="N6" s="69" t="s">
        <v>15</v>
      </c>
      <c r="O6" s="75">
        <f>C6*M6</f>
        <v>3.0941645290763913</v>
      </c>
      <c r="P6" s="76" t="s">
        <v>12</v>
      </c>
    </row>
    <row r="7" spans="2:16" ht="15.6">
      <c r="B7" s="66" t="s">
        <v>6</v>
      </c>
      <c r="C7" s="60">
        <f>'1. Berechnung Emissionen'!C11</f>
        <v>1</v>
      </c>
      <c r="D7" s="67" t="s">
        <v>13</v>
      </c>
      <c r="E7" s="68">
        <f>'5. Ermittlung Emissionsfaktoren'!F158</f>
        <v>2.0099999999999998</v>
      </c>
      <c r="F7" s="69" t="s">
        <v>16</v>
      </c>
      <c r="G7" s="70">
        <f t="shared" si="0"/>
        <v>2.0099999999999998</v>
      </c>
      <c r="H7" s="71" t="s">
        <v>12</v>
      </c>
      <c r="I7" s="72">
        <f>'5. Ermittlung Emissionsfaktoren'!L158</f>
        <v>0.40196094865140464</v>
      </c>
      <c r="J7" s="69" t="s">
        <v>16</v>
      </c>
      <c r="K7" s="70">
        <f t="shared" si="1"/>
        <v>0.40196094865140464</v>
      </c>
      <c r="L7" s="73" t="s">
        <v>12</v>
      </c>
      <c r="M7" s="74">
        <f>E7+I7</f>
        <v>2.4119609486514042</v>
      </c>
      <c r="N7" s="69" t="s">
        <v>16</v>
      </c>
      <c r="O7" s="75">
        <f t="shared" ref="O7:O12" si="2">M7*C7</f>
        <v>2.4119609486514042</v>
      </c>
      <c r="P7" s="76" t="s">
        <v>12</v>
      </c>
    </row>
    <row r="8" spans="2:16">
      <c r="B8" s="66" t="s">
        <v>7</v>
      </c>
      <c r="C8" s="60">
        <f>'1. Berechnung Emissionen'!C12</f>
        <v>1</v>
      </c>
      <c r="D8" s="67" t="s">
        <v>11</v>
      </c>
      <c r="E8" s="68">
        <f>'5. Ermittlung Emissionsfaktoren'!F162</f>
        <v>1.6</v>
      </c>
      <c r="F8" s="69" t="s">
        <v>15</v>
      </c>
      <c r="G8" s="70">
        <f t="shared" si="0"/>
        <v>1.6</v>
      </c>
      <c r="H8" s="71" t="s">
        <v>12</v>
      </c>
      <c r="I8" s="72">
        <f>'5. Ermittlung Emissionsfaktoren'!L162</f>
        <v>0.20852349483633648</v>
      </c>
      <c r="J8" s="69" t="s">
        <v>15</v>
      </c>
      <c r="K8" s="70">
        <f t="shared" si="1"/>
        <v>0.20852349483633648</v>
      </c>
      <c r="L8" s="73" t="s">
        <v>12</v>
      </c>
      <c r="M8" s="74">
        <f>E8+I8</f>
        <v>1.8085234948363365</v>
      </c>
      <c r="N8" s="69" t="s">
        <v>15</v>
      </c>
      <c r="O8" s="75">
        <f t="shared" si="2"/>
        <v>1.8085234948363365</v>
      </c>
      <c r="P8" s="76" t="s">
        <v>12</v>
      </c>
    </row>
    <row r="9" spans="2:16">
      <c r="B9" s="66" t="s">
        <v>8</v>
      </c>
      <c r="C9" s="60">
        <f>'1. Berechnung Emissionen'!C13</f>
        <v>1</v>
      </c>
      <c r="D9" s="67" t="s">
        <v>11</v>
      </c>
      <c r="E9" s="68">
        <f>'5. Ermittlung Emissionsfaktoren'!F163</f>
        <v>2.63</v>
      </c>
      <c r="F9" s="69" t="s">
        <v>15</v>
      </c>
      <c r="G9" s="70">
        <f t="shared" si="0"/>
        <v>2.63</v>
      </c>
      <c r="H9" s="71" t="s">
        <v>12</v>
      </c>
      <c r="I9" s="72">
        <f>'5. Ermittlung Emissionsfaktoren'!L163</f>
        <v>0.52949984538387218</v>
      </c>
      <c r="J9" s="69" t="s">
        <v>15</v>
      </c>
      <c r="K9" s="70">
        <f t="shared" si="1"/>
        <v>0.52949984538387218</v>
      </c>
      <c r="L9" s="73" t="s">
        <v>12</v>
      </c>
      <c r="M9" s="74">
        <f>E9+I9</f>
        <v>3.1594998453838721</v>
      </c>
      <c r="N9" s="69" t="s">
        <v>15</v>
      </c>
      <c r="O9" s="75">
        <f t="shared" si="2"/>
        <v>3.1594998453838721</v>
      </c>
      <c r="P9" s="76" t="s">
        <v>12</v>
      </c>
    </row>
    <row r="10" spans="2:16">
      <c r="B10" s="66" t="s">
        <v>9</v>
      </c>
      <c r="C10" s="60">
        <f>'1. Berechnung Emissionen'!C14</f>
        <v>1</v>
      </c>
      <c r="D10" s="67" t="s">
        <v>11</v>
      </c>
      <c r="E10" s="68">
        <f>'5. Ermittlung Emissionsfaktoren'!F164</f>
        <v>2.33</v>
      </c>
      <c r="F10" s="69" t="s">
        <v>15</v>
      </c>
      <c r="G10" s="70">
        <f t="shared" si="0"/>
        <v>2.33</v>
      </c>
      <c r="H10" s="71" t="s">
        <v>12</v>
      </c>
      <c r="I10" s="72">
        <f>'5. Ermittlung Emissionsfaktoren'!L164</f>
        <v>0.54793020454669616</v>
      </c>
      <c r="J10" s="69" t="s">
        <v>15</v>
      </c>
      <c r="K10" s="70">
        <f t="shared" si="1"/>
        <v>0.54793020454669616</v>
      </c>
      <c r="L10" s="73" t="s">
        <v>12</v>
      </c>
      <c r="M10" s="74">
        <f>E10+I10</f>
        <v>2.8779302045466961</v>
      </c>
      <c r="N10" s="69" t="s">
        <v>15</v>
      </c>
      <c r="O10" s="75">
        <f t="shared" si="2"/>
        <v>2.8779302045466961</v>
      </c>
      <c r="P10" s="76" t="s">
        <v>12</v>
      </c>
    </row>
    <row r="11" spans="2:16">
      <c r="B11" s="66" t="s">
        <v>18</v>
      </c>
      <c r="C11" s="60">
        <f>'1. Berechnung Emissionen'!C15</f>
        <v>1</v>
      </c>
      <c r="D11" s="429" t="s">
        <v>12</v>
      </c>
      <c r="E11" s="68">
        <f>'5. Ermittlung Emissionsfaktoren'!F160</f>
        <v>6.9120000000000001E-2</v>
      </c>
      <c r="F11" s="430" t="s">
        <v>19</v>
      </c>
      <c r="G11" s="70">
        <f t="shared" si="0"/>
        <v>6.9120000000000001E-2</v>
      </c>
      <c r="H11" s="71" t="s">
        <v>12</v>
      </c>
      <c r="I11" s="77">
        <f>'5. Ermittlung Emissionsfaktoren'!L160</f>
        <v>0.27360000000000001</v>
      </c>
      <c r="J11" s="430" t="s">
        <v>19</v>
      </c>
      <c r="K11" s="70">
        <f t="shared" si="1"/>
        <v>0.27360000000000001</v>
      </c>
      <c r="L11" s="73" t="s">
        <v>12</v>
      </c>
      <c r="M11" s="74">
        <f>'5. Ermittlung Emissionsfaktoren'!D160</f>
        <v>0.34272000000000002</v>
      </c>
      <c r="N11" s="430" t="s">
        <v>19</v>
      </c>
      <c r="O11" s="75">
        <f t="shared" si="2"/>
        <v>0.34272000000000002</v>
      </c>
      <c r="P11" s="76" t="s">
        <v>12</v>
      </c>
    </row>
    <row r="12" spans="2:16">
      <c r="B12" s="79" t="s">
        <v>138</v>
      </c>
      <c r="C12" s="60">
        <f>'1. Berechnung Emissionen'!C16</f>
        <v>1</v>
      </c>
      <c r="D12" s="429" t="s">
        <v>12</v>
      </c>
      <c r="E12" s="68">
        <f>'5. Ermittlung Emissionsfaktoren'!F159</f>
        <v>7.4880000000000016E-2</v>
      </c>
      <c r="F12" s="430" t="s">
        <v>19</v>
      </c>
      <c r="G12" s="70">
        <f t="shared" si="0"/>
        <v>7.4880000000000016E-2</v>
      </c>
      <c r="H12" s="71" t="s">
        <v>12</v>
      </c>
      <c r="I12" s="77">
        <f>'5. Ermittlung Emissionsfaktoren'!L159</f>
        <v>0.15840000000000001</v>
      </c>
      <c r="J12" s="430" t="s">
        <v>19</v>
      </c>
      <c r="K12" s="70">
        <f t="shared" si="1"/>
        <v>0.15840000000000001</v>
      </c>
      <c r="L12" s="73" t="s">
        <v>12</v>
      </c>
      <c r="M12" s="74">
        <f>'5. Ermittlung Emissionsfaktoren'!D159</f>
        <v>0.23328000000000004</v>
      </c>
      <c r="N12" s="430" t="s">
        <v>19</v>
      </c>
      <c r="O12" s="75">
        <f t="shared" si="2"/>
        <v>0.23328000000000004</v>
      </c>
      <c r="P12" s="76" t="s">
        <v>12</v>
      </c>
    </row>
    <row r="13" spans="2:16">
      <c r="B13" s="42" t="s">
        <v>66</v>
      </c>
      <c r="C13" s="60">
        <f>'1. Berechnung Emissionen'!C17</f>
        <v>1</v>
      </c>
      <c r="D13" s="61" t="s">
        <v>12</v>
      </c>
      <c r="E13" s="68">
        <f>'5. Ermittlung Emissionsfaktoren'!F165</f>
        <v>2.0690880000000003</v>
      </c>
      <c r="F13" s="430" t="s">
        <v>19</v>
      </c>
      <c r="G13" s="70">
        <f>C13*E13</f>
        <v>2.0690880000000003</v>
      </c>
      <c r="H13" s="71" t="s">
        <v>12</v>
      </c>
      <c r="I13" s="77">
        <f>'5. Ermittlung Emissionsfaktoren'!L165</f>
        <v>0.327208</v>
      </c>
      <c r="J13" s="430" t="s">
        <v>19</v>
      </c>
      <c r="K13" s="70">
        <f>C13*I13</f>
        <v>0.327208</v>
      </c>
      <c r="L13" s="73" t="s">
        <v>12</v>
      </c>
      <c r="M13" s="74">
        <f>'5. Ermittlung Emissionsfaktoren'!D165</f>
        <v>2.3962960000000004</v>
      </c>
      <c r="N13" s="430" t="s">
        <v>19</v>
      </c>
      <c r="O13" s="75">
        <f>M13*C13</f>
        <v>2.3962960000000004</v>
      </c>
      <c r="P13" s="76" t="s">
        <v>12</v>
      </c>
    </row>
    <row r="14" spans="2:16" ht="13.8" thickBot="1">
      <c r="B14" s="42" t="s">
        <v>65</v>
      </c>
      <c r="C14" s="80">
        <f>'1. Berechnung Emissionen'!C18</f>
        <v>1</v>
      </c>
      <c r="D14" s="61" t="s">
        <v>12</v>
      </c>
      <c r="E14" s="68">
        <f>'5. Ermittlung Emissionsfaktoren'!F166</f>
        <v>2.9181415999999998</v>
      </c>
      <c r="F14" s="430" t="s">
        <v>19</v>
      </c>
      <c r="G14" s="81">
        <f>C14*E14</f>
        <v>2.9181415999999998</v>
      </c>
      <c r="H14" s="82" t="s">
        <v>12</v>
      </c>
      <c r="I14" s="77">
        <f>'5. Ermittlung Emissionsfaktoren'!L166</f>
        <v>0.43430200000000002</v>
      </c>
      <c r="J14" s="430" t="s">
        <v>19</v>
      </c>
      <c r="K14" s="81">
        <f>C14*I14</f>
        <v>0.43430200000000002</v>
      </c>
      <c r="L14" s="83" t="s">
        <v>12</v>
      </c>
      <c r="M14" s="74">
        <f>'5. Ermittlung Emissionsfaktoren'!D166</f>
        <v>3.3524436</v>
      </c>
      <c r="N14" s="430" t="s">
        <v>19</v>
      </c>
      <c r="O14" s="84">
        <f>M14*C14</f>
        <v>3.3524436</v>
      </c>
      <c r="P14" s="85" t="s">
        <v>12</v>
      </c>
    </row>
    <row r="15" spans="2:16" ht="13.8" thickBot="1"/>
    <row r="16" spans="2:16" ht="13.8">
      <c r="B16" s="86" t="s">
        <v>31</v>
      </c>
      <c r="C16" s="87"/>
      <c r="F16" s="88"/>
      <c r="O16" s="89" t="s">
        <v>21</v>
      </c>
      <c r="P16" s="90"/>
    </row>
    <row r="17" spans="1:16" ht="16.2" thickBot="1">
      <c r="B17" s="577" t="s">
        <v>48</v>
      </c>
      <c r="C17" s="577"/>
      <c r="D17" s="577"/>
      <c r="E17" s="577"/>
      <c r="F17" s="577"/>
      <c r="G17" s="577"/>
      <c r="H17" s="577"/>
      <c r="I17" s="577"/>
      <c r="J17" s="577"/>
      <c r="K17" s="577"/>
      <c r="L17" s="578"/>
      <c r="M17" s="578"/>
      <c r="O17" s="91">
        <f>SUM(O5:O14)</f>
        <v>20.078570238891807</v>
      </c>
      <c r="P17" s="92" t="s">
        <v>12</v>
      </c>
    </row>
    <row r="18" spans="1:16">
      <c r="B18" s="93" t="s">
        <v>29</v>
      </c>
      <c r="C18" s="577" t="str">
        <f>"Einsparung von 50 l Heizöl ergibt eine CO2-Äquivalent-Einsparung von "&amp;ROUND(50*M6,1)&amp;" kg!"</f>
        <v>Einsparung von 50 l Heizöl ergibt eine CO2-Äquivalent-Einsparung von 154,7 kg!</v>
      </c>
      <c r="D18" s="577"/>
      <c r="E18" s="577"/>
      <c r="F18" s="577"/>
      <c r="G18" s="577"/>
      <c r="H18" s="577"/>
      <c r="I18" s="577"/>
      <c r="J18" s="577"/>
      <c r="K18" s="117"/>
      <c r="L18" s="117"/>
      <c r="N18" s="118"/>
    </row>
    <row r="19" spans="1:16">
      <c r="B19" s="93" t="s">
        <v>30</v>
      </c>
      <c r="C19" s="53" t="str">
        <f>"50 l * "&amp;ROUND(M6,3)&amp;" kg/l = "&amp;ROUND(50*M6,1)&amp;" kg"</f>
        <v>50 l * 3,094 kg/l = 154,7 kg</v>
      </c>
    </row>
    <row r="20" spans="1:16">
      <c r="B20" s="93"/>
    </row>
    <row r="22" spans="1:16" ht="18">
      <c r="B22" s="570" t="s">
        <v>84</v>
      </c>
      <c r="C22" s="570"/>
      <c r="D22" s="570"/>
      <c r="E22" s="570"/>
      <c r="F22" s="570"/>
      <c r="G22" s="570"/>
      <c r="H22" s="570"/>
      <c r="I22" s="570"/>
      <c r="J22" s="570"/>
      <c r="K22" s="570"/>
      <c r="L22" s="570"/>
      <c r="M22" s="570"/>
      <c r="N22" s="570"/>
      <c r="O22" s="570"/>
      <c r="P22" s="570"/>
    </row>
    <row r="23" spans="1:16" s="88" customFormat="1" ht="13.8" thickBot="1">
      <c r="B23" s="50" t="s">
        <v>347</v>
      </c>
      <c r="C23" s="94"/>
      <c r="D23" s="94"/>
      <c r="E23" s="94"/>
    </row>
    <row r="24" spans="1:16" ht="57.75" customHeight="1" thickBot="1">
      <c r="B24" s="54" t="s">
        <v>0</v>
      </c>
      <c r="C24" s="574" t="s">
        <v>274</v>
      </c>
      <c r="D24" s="575"/>
      <c r="E24" s="120" t="s">
        <v>1</v>
      </c>
      <c r="F24" s="55" t="s">
        <v>2</v>
      </c>
      <c r="G24" s="56" t="s">
        <v>85</v>
      </c>
      <c r="H24" s="54" t="s">
        <v>2</v>
      </c>
      <c r="I24" s="57" t="s">
        <v>105</v>
      </c>
      <c r="J24" s="58" t="s">
        <v>12</v>
      </c>
      <c r="K24" s="56" t="str">
        <f>"Emissionsfaktor für "&amp;'2. Berechnung EE'!L13&amp;""</f>
        <v>Emissionsfaktor für Strom-/Wärme-Mix Deutschland</v>
      </c>
      <c r="L24" s="54" t="s">
        <v>2</v>
      </c>
      <c r="M24" s="57" t="str">
        <f>"CO2-Äquivalent-Emissionen für "&amp;'2. Berechnung EE'!L13&amp;""</f>
        <v>CO2-Äquivalent-Emissionen für Strom-/Wärme-Mix Deutschland</v>
      </c>
      <c r="N24" s="58" t="s">
        <v>12</v>
      </c>
      <c r="O24" s="571" t="s">
        <v>100</v>
      </c>
      <c r="P24" s="572"/>
    </row>
    <row r="25" spans="1:16">
      <c r="A25" s="582" t="s">
        <v>4</v>
      </c>
      <c r="B25" s="377" t="str">
        <f>IF(AND(OR('2. Berechnung EE'!B15="Feste _Biomasse",'2. Berechnung EE'!B15="Flüssige_Biomasse",'2. Berechnung EE'!B15="Biogas",'2. Berechnung EE'!B15="Biomethan"),OR('2. Berechnung EE'!G15="unbekannt",'2. Berechnung EE'!G15="Rapsöl",'2. Berechnung EE'!G15="Palmöl",'2. Berechnung EE'!G15="Flüssige_Biogene_Stoffe",'2. Berechnung EE'!G15="Abfall_Reststoffe",'2. Berechnung EE'!G15="_Energiepflanzen",'2. Berechnung EE'!G15="_Gülle")),CONCATENATE('2. Berechnung EE'!B15," ",'2. Berechnung EE'!G15," "),IF(OR('2. Berechnung EE'!B15="Feste_Biomasse",'2. Berechnung EE'!B15="Flüssige_Biomasse",'2. Berechnung EE'!B15="Biogas",'2. Berechnung EE'!B15="Biomethan"),CONCATENATE('2. Berechnung EE'!B15," ",'2. Berechnung EE'!G15," ",'2. Berechnung EE'!J15),'2. Berechnung EE'!B15))</f>
        <v>Photovoltaik</v>
      </c>
      <c r="C25" s="580"/>
      <c r="D25" s="581"/>
      <c r="E25" s="60">
        <f>IF(B25="keine Angabe",0,'2. Berechnung EE'!E15)</f>
        <v>1000</v>
      </c>
      <c r="F25" s="61" t="s">
        <v>10</v>
      </c>
      <c r="G25" s="68">
        <f>INDEX('5. Ermittlung Emissionsfaktoren'!$C$13:$D$63,MATCH('4. Details der Berechnung'!B25,'5. Ermittlung Emissionsfaktoren'!$C$13:$C$63,0),2)</f>
        <v>6.6729999999999998E-2</v>
      </c>
      <c r="H25" s="78" t="s">
        <v>20</v>
      </c>
      <c r="I25" s="95">
        <f t="shared" ref="I25:I30" si="3">E25*G25</f>
        <v>66.73</v>
      </c>
      <c r="J25" s="96" t="s">
        <v>12</v>
      </c>
      <c r="K25" s="68">
        <f>IF(B25="keine Angabe",0,IF('2. Berechnung EE'!$L$13='5. Ermittlung Emissionsfaktoren'!$B$309,'5. Ermittlung Emissionsfaktoren'!$D$198,IF('2. Berechnung EE'!$L$13='5. Ermittlung Emissionsfaktoren'!$B$310,'5. Ermittlung Emissionsfaktoren'!$D$199,IF('2. Berechnung EE'!$L$13='5. Ermittlung Emissionsfaktoren'!$B$311,INDEX('5. Ermittlung Emissionsfaktoren'!$B$201:$D$214,MATCH('2. Berechnung EE'!$B$15,'5. Ermittlung Emissionsfaktoren'!$B$201:$B$214,0),3),""))))</f>
        <v>0.40175161639710555</v>
      </c>
      <c r="L25" s="78" t="s">
        <v>20</v>
      </c>
      <c r="M25" s="95">
        <f t="shared" ref="M25:M30" si="4">E25*K25</f>
        <v>401.75161639710552</v>
      </c>
      <c r="N25" s="97" t="s">
        <v>12</v>
      </c>
      <c r="O25" s="114">
        <f t="shared" ref="O25:O30" si="5">IF(ISERROR(M25-I25),"Eingaben prüfen",M25-I25)</f>
        <v>335.0216163971055</v>
      </c>
      <c r="P25" s="65" t="s">
        <v>12</v>
      </c>
    </row>
    <row r="26" spans="1:16">
      <c r="A26" s="583"/>
      <c r="B26" s="377" t="str">
        <f>IF(AND(OR('2. Berechnung EE'!B16="Feste _Biomasse",'2. Berechnung EE'!B16="Flüssige_Biomasse",'2. Berechnung EE'!B16="Biogas",'2. Berechnung EE'!B16="Biomethan"),OR('2. Berechnung EE'!G16="unbekannt",'2. Berechnung EE'!G16="Rapsöl",'2. Berechnung EE'!G16="Palmöl",'2. Berechnung EE'!G16="Flüssige_Biogene_Stoffe",'2. Berechnung EE'!G16="Abfall_Reststoffe",'2. Berechnung EE'!G16="_Energiepflanzen",'2. Berechnung EE'!G16="_Gülle")),CONCATENATE('2. Berechnung EE'!B16," ",'2. Berechnung EE'!G16," "),IF(OR('2. Berechnung EE'!B16="Feste_Biomasse",'2. Berechnung EE'!B16="Flüssige_Biomasse",'2. Berechnung EE'!B16="Biogas",'2. Berechnung EE'!B16="Biomethan"),CONCATENATE('2. Berechnung EE'!B16," ",'2. Berechnung EE'!G16," ",'2. Berechnung EE'!J16),'2. Berechnung EE'!B16))</f>
        <v>Geothermie</v>
      </c>
      <c r="C26" s="591"/>
      <c r="D26" s="592"/>
      <c r="E26" s="60">
        <f>IF(B26="keine Angabe",0,'2. Berechnung EE'!E16)</f>
        <v>1000</v>
      </c>
      <c r="F26" s="61" t="s">
        <v>10</v>
      </c>
      <c r="G26" s="68">
        <f>INDEX('5. Ermittlung Emissionsfaktoren'!$C$13:$D$63,MATCH('4. Details der Berechnung'!B26,'5. Ermittlung Emissionsfaktoren'!$C$13:$C$63,0),2)</f>
        <v>0.18263000000000001</v>
      </c>
      <c r="H26" s="78" t="s">
        <v>20</v>
      </c>
      <c r="I26" s="95">
        <f t="shared" si="3"/>
        <v>182.63000000000002</v>
      </c>
      <c r="J26" s="96" t="s">
        <v>12</v>
      </c>
      <c r="K26" s="68">
        <f>IF(B26="keine Angabe",0,IF('2. Berechnung EE'!$L$13='5. Ermittlung Emissionsfaktoren'!$B$309,'5. Ermittlung Emissionsfaktoren'!$D$198,IF('2. Berechnung EE'!$L$13='5. Ermittlung Emissionsfaktoren'!$B$310,'5. Ermittlung Emissionsfaktoren'!$D$199,IF('2. Berechnung EE'!$L$13='5. Ermittlung Emissionsfaktoren'!$B$311,INDEX('5. Ermittlung Emissionsfaktoren'!$B$201:$D$214,MATCH('2. Berechnung EE'!$B$16,'5. Ermittlung Emissionsfaktoren'!$B$201:$B$214,0),3),""))))</f>
        <v>0.40175161639710555</v>
      </c>
      <c r="L26" s="78" t="s">
        <v>20</v>
      </c>
      <c r="M26" s="95">
        <f t="shared" si="4"/>
        <v>401.75161639710552</v>
      </c>
      <c r="N26" s="97" t="s">
        <v>12</v>
      </c>
      <c r="O26" s="75">
        <f t="shared" si="5"/>
        <v>219.1216163971055</v>
      </c>
      <c r="P26" s="76" t="s">
        <v>12</v>
      </c>
    </row>
    <row r="27" spans="1:16" ht="13.5" customHeight="1">
      <c r="A27" s="584"/>
      <c r="B27" s="377" t="str">
        <f>IF(AND(OR('2. Berechnung EE'!B17="Feste _Biomasse",'2. Berechnung EE'!B17="Flüssige_Biomasse",'2. Berechnung EE'!B17="Biogas",'2. Berechnung EE'!B17="Biomethan"),OR('2. Berechnung EE'!G17="unbekannt",'2. Berechnung EE'!G17="Rapsöl",'2. Berechnung EE'!G17="Palmöl",'2. Berechnung EE'!G17="Flüssige_Biogene_Stoffe",'2. Berechnung EE'!G17="Abfall_Reststoffe",'2. Berechnung EE'!G17="_Energiepflanzen",'2. Berechnung EE'!G17="_Gülle")),CONCATENATE('2. Berechnung EE'!B17," ",'2. Berechnung EE'!G17," "),IF(OR('2. Berechnung EE'!B17="Feste_Biomasse",'2. Berechnung EE'!B17="Flüssige_Biomasse",'2. Berechnung EE'!B17="Biogas",'2. Berechnung EE'!B17="Biomethan"),CONCATENATE('2. Berechnung EE'!B17," ",'2. Berechnung EE'!G17," ",'2. Berechnung EE'!J17),'2. Berechnung EE'!B17))</f>
        <v>Feste_Biomasse Pellets 4. BImSchV (TA-Luft)</v>
      </c>
      <c r="C27" s="591"/>
      <c r="D27" s="592"/>
      <c r="E27" s="60">
        <f>IF(B27="keine Angabe",0,'2. Berechnung EE'!E17)</f>
        <v>1000</v>
      </c>
      <c r="F27" s="61" t="s">
        <v>10</v>
      </c>
      <c r="G27" s="68">
        <f>INDEX('5. Ermittlung Emissionsfaktoren'!$C$13:$D$63,MATCH('4. Details der Berechnung'!B27,'5. Ermittlung Emissionsfaktoren'!$C$13:$C$63,0),2)</f>
        <v>0.13888333333333336</v>
      </c>
      <c r="H27" s="78" t="s">
        <v>20</v>
      </c>
      <c r="I27" s="95">
        <f t="shared" si="3"/>
        <v>138.88333333333335</v>
      </c>
      <c r="J27" s="96" t="s">
        <v>12</v>
      </c>
      <c r="K27" s="68">
        <f>IF(B27="keine Angabe",0,IF('2. Berechnung EE'!$L$13='5. Ermittlung Emissionsfaktoren'!$B$309,'5. Ermittlung Emissionsfaktoren'!$D$198,IF('2. Berechnung EE'!$L$13='5. Ermittlung Emissionsfaktoren'!$B$310,'5. Ermittlung Emissionsfaktoren'!$D$199,IF('2. Berechnung EE'!$L$13='5. Ermittlung Emissionsfaktoren'!$B$311,INDEX('5. Ermittlung Emissionsfaktoren'!$B$201:$D$214,MATCH('2. Berechnung EE'!$B$17,'5. Ermittlung Emissionsfaktoren'!$B$201:$B$214,0),3),""))))</f>
        <v>0.40175161639710555</v>
      </c>
      <c r="L27" s="78" t="s">
        <v>20</v>
      </c>
      <c r="M27" s="95">
        <f t="shared" si="4"/>
        <v>401.75161639710552</v>
      </c>
      <c r="N27" s="97" t="s">
        <v>12</v>
      </c>
      <c r="O27" s="75">
        <f t="shared" si="5"/>
        <v>262.8682830637722</v>
      </c>
      <c r="P27" s="76" t="s">
        <v>12</v>
      </c>
    </row>
    <row r="28" spans="1:16" ht="12.75" customHeight="1">
      <c r="A28" s="585" t="s">
        <v>132</v>
      </c>
      <c r="B28" s="378" t="str">
        <f>IF(OR('2. Berechnung EE'!B20='5. Ermittlung Emissionsfaktoren'!$P$76,'2. Berechnung EE'!B20='5. Ermittlung Emissionsfaktoren'!$P$80,'2. Berechnung EE'!B20='5. Ermittlung Emissionsfaktoren'!$P$81,'2. Berechnung EE'!B20='5. Ermittlung Emissionsfaktoren'!$P$84),'2. Berechnung EE'!B20,IF(OR('2. Berechnung EE'!B20='5. Ermittlung Emissionsfaktoren'!$P$70,'2. Berechnung EE'!B20='5. Ermittlung Emissionsfaktoren'!$P$71,'2. Berechnung EE'!B20='5. Ermittlung Emissionsfaktoren'!$P$72,'2. Berechnung EE'!G20="unbekannt",'2. Berechnung EE'!G20="Industrierestholz_Kessel",'2. Berechnung EE'!G20='5. Ermittlung Emissionsfaktoren'!$S$73,'2. Berechnung EE'!G20="Palmöl",'2. Berechnung EE'!G20="Rapsöl",'2. Berechnung EE'!G20="Abfall_Reststoffe",'2. Berechnung EE'!G20="Schwarz_Brenn_Sulfitablauge",'2. Berechnung EE'!G20="Pellets__HKW",'2. Berechnung EE'!B20="Biomethan",'2. Berechnung EE'!B20="Klärgas_",'2. Berechnung EE'!B20="Wärmepumpen",'2. Berechnung EE'!B20="Solarthermie",'2. Berechnung EE'!G20="Altholz___Dampfturbine",'2. Berechnung EE'!G20="Industrierestholz_Heizwerk_ORC",'2. Berechnung EE'!G20="Waldrestholz__OrganicRankineCycle",'2. Berechnung EE'!G20="Waldrestholz_Heizwerk"),CONCATENATE('2. Berechnung EE'!B20," ",'2. Berechnung EE'!G20),CONCATENATE('2. Berechnung EE'!B20," ",'2. Berechnung EE'!G20," ",'2. Berechnung EE'!J20)))</f>
        <v>Hackschnitzel Kesselfeuerung_gr.50kW</v>
      </c>
      <c r="C28" s="100">
        <f>INDEX('5. Ermittlung Emissionsfaktoren'!$R$7:$S$90,MATCH('4. Details der Berechnung'!B28,'5. Ermittlung Emissionsfaktoren'!$R$7:$R$90,0),2)*100</f>
        <v>80</v>
      </c>
      <c r="D28" s="61" t="s">
        <v>289</v>
      </c>
      <c r="E28" s="60">
        <f>IF(B28="keine Angabe",0,'2. Berechnung EE'!E20)*C28/100</f>
        <v>800</v>
      </c>
      <c r="F28" s="61" t="s">
        <v>10</v>
      </c>
      <c r="G28" s="68">
        <f>INDEX('5. Ermittlung Emissionsfaktoren'!$C$71:$D$155,MATCH('4. Details der Berechnung'!B28,'5. Ermittlung Emissionsfaktoren'!$C$71:$C$155,0),2)</f>
        <v>3.2201249999999994E-2</v>
      </c>
      <c r="H28" s="78" t="s">
        <v>20</v>
      </c>
      <c r="I28" s="95">
        <f t="shared" si="3"/>
        <v>25.760999999999996</v>
      </c>
      <c r="J28" s="96" t="s">
        <v>12</v>
      </c>
      <c r="K28" s="68">
        <f>IF(B28="keine Angabe",0,IF('2. Berechnung EE'!$L$13='5. Ermittlung Emissionsfaktoren'!$B$309,'5. Ermittlung Emissionsfaktoren'!$D$216,IF('2. Berechnung EE'!$L$13='5. Ermittlung Emissionsfaktoren'!$B$310,'5. Ermittlung Emissionsfaktoren'!$D$217,IF(AND('2. Berechnung EE'!$L$13='5. Ermittlung Emissionsfaktoren'!$B$311,OR('2. Berechnung EE'!$B$20="Hackschnitzel",'2. Berechnung EE'!$B$20="Scheitholz",'2. Berechnung EE'!$B$20="Holzpellets")),INDEX('5. Ermittlung Emissionsfaktoren'!$B$219:$D$238,MATCH('4. Details der Berechnung'!B28,'5. Ermittlung Emissionsfaktoren'!$B$219:$B$238,0),3),IF('2. Berechnung EE'!$L$13='5. Ermittlung Emissionsfaktoren'!$B$311,INDEX('5. Ermittlung Emissionsfaktoren'!$B$219:$D$238,MATCH('2. Berechnung EE'!$B$20,'5. Ermittlung Emissionsfaktoren'!$B$219:$B$238,0),3))))))</f>
        <v>0.3161599467158191</v>
      </c>
      <c r="L28" s="78" t="s">
        <v>20</v>
      </c>
      <c r="M28" s="95">
        <f t="shared" si="4"/>
        <v>252.92795737265527</v>
      </c>
      <c r="N28" s="97" t="s">
        <v>12</v>
      </c>
      <c r="O28" s="75">
        <f t="shared" si="5"/>
        <v>227.16695737265528</v>
      </c>
      <c r="P28" s="76" t="s">
        <v>12</v>
      </c>
    </row>
    <row r="29" spans="1:16">
      <c r="A29" s="586"/>
      <c r="B29" s="377" t="str">
        <f>IF(OR('2. Berechnung EE'!B21='5. Ermittlung Emissionsfaktoren'!$P$76,'2. Berechnung EE'!B21='5. Ermittlung Emissionsfaktoren'!$P$80,'2. Berechnung EE'!B21='5. Ermittlung Emissionsfaktoren'!$P$81,'2. Berechnung EE'!B21='5. Ermittlung Emissionsfaktoren'!$P$84),'2. Berechnung EE'!B21,IF(OR('2. Berechnung EE'!B21='5. Ermittlung Emissionsfaktoren'!$P$70,'2. Berechnung EE'!B21='5. Ermittlung Emissionsfaktoren'!$P$71,'2. Berechnung EE'!B21='5. Ermittlung Emissionsfaktoren'!$P$72,'2. Berechnung EE'!G21="unbekannt",'2. Berechnung EE'!G21="Industrierestholz_Kessel",'2. Berechnung EE'!G21='5. Ermittlung Emissionsfaktoren'!$S$73,'2. Berechnung EE'!G21="Palmöl",'2. Berechnung EE'!G21="Rapsöl",'2. Berechnung EE'!G21="Abfall_Reststoffe",'2. Berechnung EE'!G21="Schwarz_Brenn_Sulfitablauge",'2. Berechnung EE'!G21="Pellets__HKW",'2. Berechnung EE'!B21="Biomethan",'2. Berechnung EE'!B21="Klärgas_",'2. Berechnung EE'!B21="Wärmepumpen",'2. Berechnung EE'!B21="Solarthermie",'2. Berechnung EE'!G21="Altholz___Dampfturbine",'2. Berechnung EE'!G21="Industrierestholz_Heizwerk_ORC",'2. Berechnung EE'!G21="Waldrestholz__OrganicRankineCycle",'2. Berechnung EE'!G21="Waldrestholz_Heizwerk"),CONCATENATE('2. Berechnung EE'!B21," ",'2. Berechnung EE'!G21),CONCATENATE('2. Berechnung EE'!B21," ",'2. Berechnung EE'!G21," ",'2. Berechnung EE'!J21)))</f>
        <v>Biogas Energiepflanzen 4. BImSchV (TA-Luft)</v>
      </c>
      <c r="C29" s="100">
        <f>INDEX('5. Ermittlung Emissionsfaktoren'!$R$7:$S$90,MATCH('4. Details der Berechnung'!B29,'5. Ermittlung Emissionsfaktoren'!$R$7:$R$90,0),2)*100</f>
        <v>112.99999999999999</v>
      </c>
      <c r="D29" s="61" t="s">
        <v>289</v>
      </c>
      <c r="E29" s="60">
        <f>IF(B29="keine Angabe",0,'2. Berechnung EE'!E21)*C29/100</f>
        <v>0</v>
      </c>
      <c r="F29" s="61" t="s">
        <v>10</v>
      </c>
      <c r="G29" s="68">
        <f>INDEX('5. Ermittlung Emissionsfaktoren'!$C$71:$D$155,MATCH('4. Details der Berechnung'!B29,'5. Ermittlung Emissionsfaktoren'!$C$71:$C$155,0),2)</f>
        <v>0.16680946999999999</v>
      </c>
      <c r="H29" s="78" t="s">
        <v>20</v>
      </c>
      <c r="I29" s="95">
        <f t="shared" si="3"/>
        <v>0</v>
      </c>
      <c r="J29" s="96" t="s">
        <v>12</v>
      </c>
      <c r="K29" s="68">
        <f>IF(B29="keine Angabe",0,IF('2. Berechnung EE'!$L$13='5. Ermittlung Emissionsfaktoren'!$B$309,'5. Ermittlung Emissionsfaktoren'!$D$216,IF('2. Berechnung EE'!$L$13='5. Ermittlung Emissionsfaktoren'!$B$310,'5. Ermittlung Emissionsfaktoren'!$D$217,IF(AND('2. Berechnung EE'!$L$13='5. Ermittlung Emissionsfaktoren'!$B$311,OR('2. Berechnung EE'!$B$21="Hackschnitzel",'2. Berechnung EE'!$B$21="Scheitholz",'2. Berechnung EE'!$B$21="Holzpellets")),INDEX('5. Ermittlung Emissionsfaktoren'!$B$219:$D$238,MATCH('4. Details der Berechnung'!B29,'5. Ermittlung Emissionsfaktoren'!$B$219:$B$238,0),3),IF('2. Berechnung EE'!$L$13='5. Ermittlung Emissionsfaktoren'!$B$311,INDEX('5. Ermittlung Emissionsfaktoren'!$B$219:$D$238,MATCH('2. Berechnung EE'!$B$21,'5. Ermittlung Emissionsfaktoren'!$B$219:$B$238,0),3))))))</f>
        <v>0.3161599467158191</v>
      </c>
      <c r="L29" s="78" t="s">
        <v>20</v>
      </c>
      <c r="M29" s="95">
        <f t="shared" si="4"/>
        <v>0</v>
      </c>
      <c r="N29" s="97" t="s">
        <v>12</v>
      </c>
      <c r="O29" s="75">
        <f t="shared" si="5"/>
        <v>0</v>
      </c>
      <c r="P29" s="76" t="s">
        <v>12</v>
      </c>
    </row>
    <row r="30" spans="1:16" ht="13.8" thickBot="1">
      <c r="A30" s="587"/>
      <c r="B30" s="379" t="str">
        <f>IF(OR('2. Berechnung EE'!B22='5. Ermittlung Emissionsfaktoren'!$P$76,'2. Berechnung EE'!B22='5. Ermittlung Emissionsfaktoren'!$P$80,'2. Berechnung EE'!B22='5. Ermittlung Emissionsfaktoren'!$P$81,'2. Berechnung EE'!B22='5. Ermittlung Emissionsfaktoren'!$P$84),'2. Berechnung EE'!B22,IF(OR('2. Berechnung EE'!B22='5. Ermittlung Emissionsfaktoren'!$P$70,'2. Berechnung EE'!B22='5. Ermittlung Emissionsfaktoren'!$P$71,'2. Berechnung EE'!B22='5. Ermittlung Emissionsfaktoren'!$P$72,'2. Berechnung EE'!G22="unbekannt",'2. Berechnung EE'!G22="Industrierestholz_Kessel",'2. Berechnung EE'!G22='5. Ermittlung Emissionsfaktoren'!$S$73,'2. Berechnung EE'!G22="Palmöl",'2. Berechnung EE'!G22="Rapsöl",'2. Berechnung EE'!G22="Abfall_Reststoffe",'2. Berechnung EE'!G22="Schwarz_Brenn_Sulfitablauge",'2. Berechnung EE'!G22="Pellets__HKW",'2. Berechnung EE'!B22="Biomethan",'2. Berechnung EE'!B22="Klärgas_",'2. Berechnung EE'!B22="Wärmepumpen",'2. Berechnung EE'!B22="Solarthermie",'2. Berechnung EE'!G22="Altholz___Dampfturbine",'2. Berechnung EE'!G22="Industrierestholz_Heizwerk_ORC",'2. Berechnung EE'!G22="Waldrestholz__OrganicRankineCycle",'2. Berechnung EE'!G22="Waldrestholz_Heizwerk"),CONCATENATE('2. Berechnung EE'!B22," ",'2. Berechnung EE'!G22),CONCATENATE('2. Berechnung EE'!B22," ",'2. Berechnung EE'!G22," ",'2. Berechnung EE'!J22)))</f>
        <v>Feste_Biomasse_Industrie Altholz__Dampfturbine 17. BImSchV</v>
      </c>
      <c r="C30" s="101">
        <f>INDEX('5. Ermittlung Emissionsfaktoren'!$R$7:$S$90,MATCH('4. Details der Berechnung'!B30,'5. Ermittlung Emissionsfaktoren'!$R$7:$R$90,0),2)*100</f>
        <v>73</v>
      </c>
      <c r="D30" s="98" t="s">
        <v>289</v>
      </c>
      <c r="E30" s="80">
        <f>IF(B30="keine Angabe",0,'2. Berechnung EE'!E22)*C30/100</f>
        <v>0</v>
      </c>
      <c r="F30" s="98" t="s">
        <v>10</v>
      </c>
      <c r="G30" s="68">
        <f>INDEX('5. Ermittlung Emissionsfaktoren'!$C$71:$D$155,MATCH('4. Details der Berechnung'!B30,'5. Ermittlung Emissionsfaktoren'!$C$71:$C$155,0),2)</f>
        <v>2.1505479452054797E-2</v>
      </c>
      <c r="H30" s="78" t="s">
        <v>20</v>
      </c>
      <c r="I30" s="81">
        <f t="shared" si="3"/>
        <v>0</v>
      </c>
      <c r="J30" s="82" t="s">
        <v>12</v>
      </c>
      <c r="K30" s="68">
        <f>IF(B30="keine Angabe",0,IF('2. Berechnung EE'!$L$13='5. Ermittlung Emissionsfaktoren'!$B$309,'5. Ermittlung Emissionsfaktoren'!$D$216,IF('2. Berechnung EE'!$L$13='5. Ermittlung Emissionsfaktoren'!$B$310,'5. Ermittlung Emissionsfaktoren'!$D$217,IF(AND('2. Berechnung EE'!$L$13='5. Ermittlung Emissionsfaktoren'!$B$311,OR('2. Berechnung EE'!$B$22="Hackschnitzel",'2. Berechnung EE'!$B$22="Scheitholz",'2. Berechnung EE'!$B$22="Holzpellets")),INDEX('5. Ermittlung Emissionsfaktoren'!$B$219:$D$238,MATCH('4. Details der Berechnung'!B30,'5. Ermittlung Emissionsfaktoren'!$B$219:$B$238,0),3),IF('2. Berechnung EE'!$L$13='5. Ermittlung Emissionsfaktoren'!$B$311,INDEX('5. Ermittlung Emissionsfaktoren'!$B$219:$D$238,MATCH('2. Berechnung EE'!$B$22,'5. Ermittlung Emissionsfaktoren'!$B$219:$B$238,0),3))))))</f>
        <v>0.3161599467158191</v>
      </c>
      <c r="L30" s="78" t="s">
        <v>20</v>
      </c>
      <c r="M30" s="81">
        <f t="shared" si="4"/>
        <v>0</v>
      </c>
      <c r="N30" s="83" t="s">
        <v>12</v>
      </c>
      <c r="O30" s="99">
        <f t="shared" si="5"/>
        <v>0</v>
      </c>
      <c r="P30" s="85" t="s">
        <v>12</v>
      </c>
    </row>
    <row r="31" spans="1:16" ht="13.8" thickBot="1"/>
    <row r="32" spans="1:16">
      <c r="M32" s="89" t="s">
        <v>21</v>
      </c>
      <c r="N32" s="90"/>
    </row>
    <row r="33" spans="2:16" ht="14.4" thickBot="1">
      <c r="B33" s="86" t="s">
        <v>31</v>
      </c>
      <c r="C33" s="87"/>
      <c r="F33" s="88"/>
      <c r="M33" s="91">
        <f>SUM(O25:O30)</f>
        <v>1044.1784732306385</v>
      </c>
      <c r="N33" s="92" t="s">
        <v>12</v>
      </c>
    </row>
    <row r="34" spans="2:16">
      <c r="B34" s="590" t="s">
        <v>332</v>
      </c>
      <c r="C34" s="590"/>
      <c r="D34" s="590"/>
      <c r="E34" s="590"/>
      <c r="F34" s="590"/>
      <c r="G34" s="590"/>
      <c r="H34" s="590"/>
      <c r="I34" s="590"/>
      <c r="J34" s="590"/>
      <c r="K34" s="590"/>
      <c r="L34" s="590"/>
    </row>
    <row r="35" spans="2:16" ht="15.6">
      <c r="B35" s="119" t="s">
        <v>361</v>
      </c>
      <c r="C35" s="119"/>
      <c r="D35" s="119"/>
      <c r="E35" s="119"/>
      <c r="F35" s="119"/>
      <c r="G35" s="119"/>
      <c r="H35" s="119"/>
      <c r="I35" s="119"/>
      <c r="J35" s="119"/>
      <c r="K35" s="119"/>
      <c r="L35" s="119"/>
      <c r="M35" s="117"/>
    </row>
    <row r="36" spans="2:16" ht="15.6">
      <c r="B36" s="589" t="s">
        <v>333</v>
      </c>
      <c r="C36" s="589"/>
      <c r="D36" s="589"/>
      <c r="E36" s="589"/>
      <c r="F36" s="589"/>
      <c r="G36" s="589"/>
      <c r="H36" s="589"/>
      <c r="I36" s="589"/>
      <c r="J36" s="589"/>
      <c r="K36" s="589"/>
      <c r="L36" s="589"/>
      <c r="M36" s="589"/>
      <c r="N36" s="589"/>
      <c r="O36" s="589"/>
      <c r="P36" s="589"/>
    </row>
    <row r="37" spans="2:16" ht="15.6">
      <c r="B37" s="573" t="s">
        <v>110</v>
      </c>
      <c r="C37" s="573"/>
      <c r="D37" s="573"/>
      <c r="E37" s="573"/>
      <c r="F37" s="573"/>
      <c r="G37" s="573"/>
      <c r="H37" s="573"/>
      <c r="I37" s="573"/>
      <c r="J37" s="573"/>
      <c r="K37" s="573"/>
      <c r="L37" s="573"/>
      <c r="M37" s="573"/>
      <c r="N37" s="573"/>
      <c r="O37" s="573"/>
      <c r="P37" s="573"/>
    </row>
    <row r="38" spans="2:16">
      <c r="B38" s="412" t="s">
        <v>29</v>
      </c>
      <c r="C38" s="588" t="s">
        <v>363</v>
      </c>
      <c r="D38" s="588"/>
      <c r="E38" s="588"/>
      <c r="F38" s="588"/>
      <c r="G38" s="588"/>
      <c r="H38" s="588"/>
      <c r="I38" s="588"/>
      <c r="J38" s="588"/>
      <c r="K38" s="588"/>
      <c r="L38" s="588"/>
      <c r="M38" s="588"/>
      <c r="N38" s="588"/>
      <c r="O38" s="588"/>
    </row>
    <row r="39" spans="2:16">
      <c r="B39" s="412" t="s">
        <v>30</v>
      </c>
      <c r="C39" s="413" t="str">
        <f>"("&amp;E25&amp;" kWh * "&amp;ROUND(K25,3)&amp;" kg/kWh) - ("&amp;E25&amp;" kWh * "&amp;ROUND(G25,3)&amp;" kg/kWh) = "&amp;ROUND((E25*K25)-(E25*G25),1)&amp;" kg"</f>
        <v>(1000 kWh * 0,402 kg/kWh) - (1000 kWh * 0,067 kg/kWh) = 335 kg</v>
      </c>
      <c r="D39" s="413"/>
      <c r="E39" s="413"/>
      <c r="F39" s="413"/>
      <c r="G39" s="413"/>
      <c r="H39" s="413"/>
      <c r="I39" s="413"/>
      <c r="J39" s="413"/>
      <c r="K39" s="413"/>
      <c r="L39" s="413"/>
      <c r="M39" s="413"/>
      <c r="N39" s="413"/>
      <c r="O39" s="413"/>
    </row>
  </sheetData>
  <mergeCells count="20">
    <mergeCell ref="A25:A27"/>
    <mergeCell ref="A28:A30"/>
    <mergeCell ref="C38:O38"/>
    <mergeCell ref="B36:P36"/>
    <mergeCell ref="B34:L34"/>
    <mergeCell ref="C25:D25"/>
    <mergeCell ref="C26:D26"/>
    <mergeCell ref="C27:D27"/>
    <mergeCell ref="B22:P22"/>
    <mergeCell ref="O24:P24"/>
    <mergeCell ref="B37:P37"/>
    <mergeCell ref="C24:D24"/>
    <mergeCell ref="B2:K2"/>
    <mergeCell ref="B17:M17"/>
    <mergeCell ref="C18:J18"/>
    <mergeCell ref="O4:P4"/>
    <mergeCell ref="E5:F5"/>
    <mergeCell ref="I5:J5"/>
    <mergeCell ref="G5:H5"/>
    <mergeCell ref="K5:L5"/>
  </mergeCells>
  <phoneticPr fontId="4"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2:AZ313"/>
  <sheetViews>
    <sheetView showGridLines="0" topLeftCell="A43" zoomScale="85" zoomScaleNormal="85" workbookViewId="0">
      <selection activeCell="L73" sqref="L73"/>
    </sheetView>
  </sheetViews>
  <sheetFormatPr baseColWidth="10" defaultColWidth="11.44140625" defaultRowHeight="13.2"/>
  <cols>
    <col min="1" max="1" width="2.6640625" style="30" customWidth="1"/>
    <col min="2" max="2" width="42.6640625" style="30" customWidth="1"/>
    <col min="3" max="3" width="57.33203125" style="30" customWidth="1"/>
    <col min="4" max="4" width="13.6640625" style="30" customWidth="1"/>
    <col min="5" max="5" width="13.44140625" style="30" customWidth="1"/>
    <col min="6" max="6" width="14.109375" style="30" customWidth="1"/>
    <col min="7" max="7" width="7.33203125" style="30" bestFit="1" customWidth="1"/>
    <col min="8" max="8" width="13.109375" style="30" customWidth="1"/>
    <col min="9" max="9" width="7.33203125" style="30" bestFit="1" customWidth="1"/>
    <col min="10" max="10" width="9" style="30" bestFit="1" customWidth="1"/>
    <col min="11" max="11" width="7.6640625" style="30" bestFit="1" customWidth="1"/>
    <col min="12" max="12" width="12.109375" style="30" customWidth="1"/>
    <col min="13" max="13" width="7.33203125" style="30" bestFit="1" customWidth="1"/>
    <col min="14" max="14" width="95.33203125" style="30" bestFit="1" customWidth="1"/>
    <col min="15" max="16" width="11.44140625" style="30"/>
    <col min="17" max="17" width="49.109375" style="30" bestFit="1" customWidth="1"/>
    <col min="18" max="18" width="65.88671875" style="30" bestFit="1" customWidth="1"/>
    <col min="19" max="19" width="26.88671875" style="121" bestFit="1" customWidth="1"/>
    <col min="20" max="20" width="74.33203125" style="30" bestFit="1" customWidth="1"/>
    <col min="21" max="21" width="32.33203125" style="30" customWidth="1"/>
    <col min="22" max="22" width="41.109375" style="30" hidden="1" customWidth="1"/>
    <col min="23" max="23" width="30.44140625" style="30" hidden="1" customWidth="1"/>
    <col min="24" max="24" width="45.6640625" style="30" hidden="1" customWidth="1"/>
    <col min="25" max="25" width="26.5546875" style="30" hidden="1" customWidth="1"/>
    <col min="26" max="26" width="30.6640625" style="30" hidden="1" customWidth="1"/>
    <col min="27" max="27" width="25" style="30" hidden="1" customWidth="1"/>
    <col min="28" max="28" width="29.44140625" style="30" hidden="1" customWidth="1"/>
    <col min="29" max="29" width="34.109375" style="30" hidden="1" customWidth="1"/>
    <col min="30" max="30" width="16.88671875" style="30" hidden="1" customWidth="1"/>
    <col min="31" max="31" width="25" style="30" hidden="1" customWidth="1"/>
    <col min="32" max="32" width="32.5546875" style="30" hidden="1" customWidth="1"/>
    <col min="33" max="33" width="30.88671875" style="30" hidden="1" customWidth="1"/>
    <col min="34" max="34" width="15" style="30" hidden="1" customWidth="1"/>
    <col min="35" max="35" width="18.6640625" style="30" hidden="1" customWidth="1"/>
    <col min="36" max="36" width="29.33203125" style="30" hidden="1" customWidth="1"/>
    <col min="37" max="37" width="35.5546875" style="30" hidden="1" customWidth="1"/>
    <col min="38" max="38" width="24.44140625" style="30" hidden="1" customWidth="1"/>
    <col min="39" max="39" width="16.44140625" style="30" hidden="1" customWidth="1"/>
    <col min="40" max="41" width="11.44140625" style="30" hidden="1" customWidth="1"/>
    <col min="42" max="42" width="16.33203125" style="30" hidden="1" customWidth="1"/>
    <col min="43" max="43" width="11.44140625" style="30" hidden="1" customWidth="1"/>
    <col min="44" max="44" width="18.33203125" style="30" hidden="1" customWidth="1"/>
    <col min="45" max="45" width="24.44140625" style="30" hidden="1" customWidth="1"/>
    <col min="46" max="46" width="23.5546875" style="30" hidden="1" customWidth="1"/>
    <col min="47" max="47" width="17.88671875" style="30" hidden="1" customWidth="1"/>
    <col min="48" max="48" width="20.109375" style="30" hidden="1" customWidth="1"/>
    <col min="49" max="49" width="19.5546875" style="30" hidden="1" customWidth="1"/>
    <col min="50" max="50" width="13" style="30" hidden="1" customWidth="1"/>
    <col min="51" max="51" width="16.109375" style="30" hidden="1" customWidth="1"/>
    <col min="52" max="52" width="18.6640625" style="30" hidden="1" customWidth="1"/>
    <col min="53" max="58" width="11.44140625" style="30" customWidth="1"/>
    <col min="59" max="16384" width="11.44140625" style="30"/>
  </cols>
  <sheetData>
    <row r="2" spans="1:43" ht="15.6">
      <c r="B2" s="637" t="s">
        <v>23</v>
      </c>
      <c r="C2" s="637"/>
      <c r="D2" s="637"/>
      <c r="E2" s="637"/>
      <c r="F2" s="637"/>
      <c r="G2" s="637"/>
      <c r="H2" s="637"/>
      <c r="I2" s="110"/>
      <c r="J2" s="110"/>
    </row>
    <row r="3" spans="1:43" s="122" customFormat="1">
      <c r="B3" s="50" t="s">
        <v>373</v>
      </c>
      <c r="S3" s="121"/>
    </row>
    <row r="4" spans="1:43" ht="12.75" customHeight="1">
      <c r="A4" s="123"/>
      <c r="B4" s="124"/>
      <c r="C4" s="125"/>
      <c r="D4" s="623" t="s">
        <v>63</v>
      </c>
      <c r="E4" s="624"/>
      <c r="F4" s="633" t="s">
        <v>22</v>
      </c>
      <c r="G4" s="634"/>
      <c r="H4" s="630" t="s">
        <v>204</v>
      </c>
      <c r="I4" s="631"/>
      <c r="J4" s="631"/>
      <c r="K4" s="631"/>
      <c r="L4" s="631"/>
      <c r="M4" s="632"/>
      <c r="N4" s="126"/>
      <c r="S4" s="127"/>
      <c r="T4" s="128"/>
    </row>
    <row r="5" spans="1:43">
      <c r="A5" s="129"/>
      <c r="B5" s="130"/>
      <c r="C5" s="130"/>
      <c r="D5" s="625" t="s">
        <v>80</v>
      </c>
      <c r="E5" s="626"/>
      <c r="F5" s="635"/>
      <c r="G5" s="636"/>
      <c r="H5" s="625"/>
      <c r="I5" s="629"/>
      <c r="J5" s="629"/>
      <c r="K5" s="629"/>
      <c r="L5" s="629"/>
      <c r="M5" s="626"/>
      <c r="N5" s="131"/>
      <c r="S5" s="132"/>
      <c r="T5" s="133"/>
      <c r="V5" s="134" t="s">
        <v>293</v>
      </c>
      <c r="W5" s="135" t="s">
        <v>72</v>
      </c>
      <c r="X5" s="134" t="s">
        <v>294</v>
      </c>
      <c r="Y5" s="135" t="s">
        <v>295</v>
      </c>
      <c r="Z5" s="134" t="s">
        <v>200</v>
      </c>
      <c r="AA5" s="135" t="s">
        <v>201</v>
      </c>
      <c r="AB5" s="134" t="s">
        <v>296</v>
      </c>
      <c r="AC5" s="135" t="s">
        <v>148</v>
      </c>
      <c r="AD5" s="136" t="s">
        <v>291</v>
      </c>
      <c r="AE5" s="136" t="s">
        <v>69</v>
      </c>
      <c r="AF5" s="136" t="s">
        <v>213</v>
      </c>
      <c r="AG5" s="136" t="s">
        <v>292</v>
      </c>
      <c r="AH5" s="137" t="s">
        <v>70</v>
      </c>
      <c r="AI5" s="137" t="s">
        <v>71</v>
      </c>
      <c r="AJ5" s="137" t="s">
        <v>303</v>
      </c>
    </row>
    <row r="6" spans="1:43" ht="19.5" customHeight="1">
      <c r="A6" s="129"/>
      <c r="B6" s="138"/>
      <c r="C6" s="139"/>
      <c r="D6" s="140" t="s">
        <v>149</v>
      </c>
      <c r="E6" s="141" t="s">
        <v>2</v>
      </c>
      <c r="F6" s="140" t="s">
        <v>149</v>
      </c>
      <c r="G6" s="141" t="s">
        <v>2</v>
      </c>
      <c r="H6" s="140" t="s">
        <v>149</v>
      </c>
      <c r="I6" s="140" t="s">
        <v>2</v>
      </c>
      <c r="J6" s="140" t="s">
        <v>26</v>
      </c>
      <c r="K6" s="140"/>
      <c r="L6" s="140" t="s">
        <v>149</v>
      </c>
      <c r="M6" s="141" t="s">
        <v>2</v>
      </c>
      <c r="N6" s="142" t="s">
        <v>64</v>
      </c>
      <c r="Q6" s="599" t="s">
        <v>288</v>
      </c>
      <c r="R6" s="600"/>
      <c r="S6" s="143" t="s">
        <v>287</v>
      </c>
      <c r="T6" s="144" t="s">
        <v>64</v>
      </c>
      <c r="Z6" s="136"/>
      <c r="AA6" s="136"/>
      <c r="AB6" s="41"/>
      <c r="AC6" s="41"/>
      <c r="AD6" s="145" t="s">
        <v>224</v>
      </c>
      <c r="AE6" s="145" t="s">
        <v>224</v>
      </c>
      <c r="AF6" s="145" t="s">
        <v>224</v>
      </c>
      <c r="AG6" s="145" t="s">
        <v>224</v>
      </c>
      <c r="AH6" s="146"/>
      <c r="AI6" s="145"/>
      <c r="AJ6" s="145"/>
      <c r="AK6" s="136"/>
      <c r="AL6" s="136"/>
      <c r="AM6" s="136"/>
      <c r="AN6" s="136"/>
      <c r="AO6" s="41"/>
      <c r="AP6" s="41"/>
      <c r="AQ6" s="41"/>
    </row>
    <row r="7" spans="1:43">
      <c r="A7" s="610" t="s">
        <v>118</v>
      </c>
      <c r="B7" s="147" t="s">
        <v>106</v>
      </c>
      <c r="C7" s="148" t="str">
        <f t="shared" ref="C7:C20" si="0">B7</f>
        <v>Strom-Mix Deutschland</v>
      </c>
      <c r="D7" s="149">
        <v>0.40175161639710555</v>
      </c>
      <c r="E7" s="150" t="s">
        <v>20</v>
      </c>
      <c r="F7" s="627" t="s">
        <v>17</v>
      </c>
      <c r="G7" s="628"/>
      <c r="H7" s="151" t="s">
        <v>17</v>
      </c>
      <c r="I7" s="152"/>
      <c r="J7" s="151" t="s">
        <v>17</v>
      </c>
      <c r="K7" s="151"/>
      <c r="L7" s="153" t="s">
        <v>17</v>
      </c>
      <c r="M7" s="154"/>
      <c r="N7" s="155" t="s">
        <v>341</v>
      </c>
      <c r="O7" s="50"/>
      <c r="P7" s="50"/>
      <c r="Q7" s="134" t="s">
        <v>81</v>
      </c>
      <c r="R7" s="156"/>
      <c r="S7" s="157"/>
      <c r="T7" s="601" t="s">
        <v>340</v>
      </c>
      <c r="U7" s="50"/>
      <c r="Z7" s="146"/>
      <c r="AA7" s="146"/>
      <c r="AD7" s="145" t="s">
        <v>302</v>
      </c>
      <c r="AE7" s="145" t="s">
        <v>230</v>
      </c>
      <c r="AF7" s="145" t="s">
        <v>230</v>
      </c>
      <c r="AG7" s="145" t="s">
        <v>301</v>
      </c>
      <c r="AH7" s="146"/>
      <c r="AI7" s="146"/>
      <c r="AJ7" s="146"/>
      <c r="AK7" s="146"/>
      <c r="AL7" s="146"/>
      <c r="AM7" s="146"/>
      <c r="AN7" s="146"/>
    </row>
    <row r="8" spans="1:43">
      <c r="A8" s="611"/>
      <c r="B8" s="134" t="s">
        <v>65</v>
      </c>
      <c r="C8" s="158" t="str">
        <f t="shared" si="0"/>
        <v>Braunkohle</v>
      </c>
      <c r="D8" s="159">
        <v>1.0537817258883249</v>
      </c>
      <c r="E8" s="160" t="s">
        <v>20</v>
      </c>
      <c r="F8" s="161">
        <v>1.0271827411167513</v>
      </c>
      <c r="G8" s="162" t="s">
        <v>20</v>
      </c>
      <c r="H8" s="163">
        <v>2.6598984771573606E-2</v>
      </c>
      <c r="I8" s="164" t="s">
        <v>20</v>
      </c>
      <c r="J8" s="165"/>
      <c r="K8" s="427"/>
      <c r="L8" s="428"/>
      <c r="M8" s="167"/>
      <c r="N8" s="168" t="s">
        <v>340</v>
      </c>
      <c r="O8" s="50"/>
      <c r="P8" s="50"/>
      <c r="Q8" s="169" t="s">
        <v>216</v>
      </c>
      <c r="R8" s="170" t="str">
        <f>CONCATENATE(Q7," ",Q8)</f>
        <v>Scheitholz Einzelfeuerung</v>
      </c>
      <c r="S8" s="171">
        <v>0.5</v>
      </c>
      <c r="T8" s="602"/>
      <c r="U8" s="50"/>
      <c r="Z8" s="146"/>
      <c r="AA8" s="146"/>
      <c r="AD8" s="145" t="s">
        <v>297</v>
      </c>
      <c r="AE8" s="145" t="s">
        <v>209</v>
      </c>
      <c r="AF8" s="145" t="s">
        <v>284</v>
      </c>
      <c r="AG8" s="145" t="s">
        <v>214</v>
      </c>
      <c r="AH8" s="146"/>
      <c r="AI8" s="146"/>
      <c r="AJ8" s="146"/>
      <c r="AK8" s="146"/>
      <c r="AL8" s="146"/>
      <c r="AM8" s="146"/>
      <c r="AN8" s="146"/>
    </row>
    <row r="9" spans="1:43">
      <c r="A9" s="611"/>
      <c r="B9" s="135" t="s">
        <v>66</v>
      </c>
      <c r="C9" s="172" t="str">
        <f t="shared" si="0"/>
        <v>Steinkohle</v>
      </c>
      <c r="D9" s="173">
        <v>0.87331096196868008</v>
      </c>
      <c r="E9" s="174" t="s">
        <v>20</v>
      </c>
      <c r="F9" s="175">
        <v>0.75505592841163305</v>
      </c>
      <c r="G9" s="176" t="s">
        <v>20</v>
      </c>
      <c r="H9" s="177">
        <v>0.11825503355704697</v>
      </c>
      <c r="I9" s="178" t="s">
        <v>20</v>
      </c>
      <c r="J9" s="179"/>
      <c r="K9" s="179"/>
      <c r="L9" s="180"/>
      <c r="M9" s="181"/>
      <c r="N9" s="182" t="s">
        <v>340</v>
      </c>
      <c r="O9" s="50"/>
      <c r="P9" s="50"/>
      <c r="Q9" s="183" t="s">
        <v>217</v>
      </c>
      <c r="R9" s="184" t="str">
        <f>CONCATENATE(Q7," ",Q9)</f>
        <v>Scheitholz Kesselfeuerung</v>
      </c>
      <c r="S9" s="157">
        <v>0.7</v>
      </c>
      <c r="T9" s="602"/>
      <c r="U9" s="50"/>
      <c r="Z9" s="146"/>
      <c r="AA9" s="146"/>
      <c r="AD9" s="145" t="s">
        <v>298</v>
      </c>
      <c r="AE9" s="145" t="s">
        <v>212</v>
      </c>
      <c r="AF9" s="145" t="s">
        <v>285</v>
      </c>
      <c r="AG9" s="145" t="s">
        <v>215</v>
      </c>
      <c r="AH9" s="146"/>
      <c r="AI9" s="146"/>
      <c r="AJ9" s="146"/>
      <c r="AK9" s="146"/>
      <c r="AL9" s="146"/>
      <c r="AM9" s="146"/>
      <c r="AN9" s="146"/>
    </row>
    <row r="10" spans="1:43">
      <c r="A10" s="611"/>
      <c r="B10" s="134" t="s">
        <v>6</v>
      </c>
      <c r="C10" s="158" t="str">
        <f t="shared" si="0"/>
        <v>Erdgas</v>
      </c>
      <c r="D10" s="159">
        <v>0.43253119429590009</v>
      </c>
      <c r="E10" s="160" t="s">
        <v>20</v>
      </c>
      <c r="F10" s="161">
        <v>0.3704456327985739</v>
      </c>
      <c r="G10" s="162" t="s">
        <v>20</v>
      </c>
      <c r="H10" s="163">
        <v>6.2085561497326198E-2</v>
      </c>
      <c r="I10" s="164" t="s">
        <v>20</v>
      </c>
      <c r="J10" s="165"/>
      <c r="K10" s="165"/>
      <c r="L10" s="166"/>
      <c r="M10" s="167"/>
      <c r="N10" s="168" t="s">
        <v>340</v>
      </c>
      <c r="O10" s="50"/>
      <c r="P10" s="50"/>
      <c r="Q10" s="135" t="s">
        <v>138</v>
      </c>
      <c r="R10" s="135"/>
      <c r="S10" s="171"/>
      <c r="T10" s="602"/>
      <c r="U10" s="50"/>
      <c r="Z10" s="146"/>
      <c r="AA10" s="146"/>
      <c r="AD10" s="145" t="s">
        <v>206</v>
      </c>
      <c r="AE10" s="146"/>
      <c r="AF10" s="185"/>
      <c r="AG10" s="185"/>
      <c r="AI10" s="146"/>
      <c r="AJ10" s="146"/>
      <c r="AK10" s="146"/>
      <c r="AL10" s="146"/>
      <c r="AM10" s="146"/>
      <c r="AN10" s="146"/>
    </row>
    <row r="11" spans="1:43">
      <c r="A11" s="611"/>
      <c r="B11" s="135" t="s">
        <v>67</v>
      </c>
      <c r="C11" s="172" t="str">
        <f t="shared" si="0"/>
        <v>Öl</v>
      </c>
      <c r="D11" s="173">
        <v>0.84125333333333319</v>
      </c>
      <c r="E11" s="174" t="s">
        <v>20</v>
      </c>
      <c r="F11" s="175">
        <v>0.71669333333333329</v>
      </c>
      <c r="G11" s="176" t="s">
        <v>20</v>
      </c>
      <c r="H11" s="177">
        <v>0.12456</v>
      </c>
      <c r="I11" s="178" t="s">
        <v>20</v>
      </c>
      <c r="J11" s="179"/>
      <c r="K11" s="179"/>
      <c r="L11" s="180"/>
      <c r="M11" s="181"/>
      <c r="N11" s="182" t="s">
        <v>340</v>
      </c>
      <c r="O11" s="50"/>
      <c r="P11" s="50"/>
      <c r="Q11" s="183" t="s">
        <v>216</v>
      </c>
      <c r="R11" s="184" t="str">
        <f>CONCATENATE(Q10," ",Q11)</f>
        <v>Hackschnitzel Einzelfeuerung</v>
      </c>
      <c r="S11" s="157">
        <v>0.5</v>
      </c>
      <c r="T11" s="602"/>
      <c r="U11" s="50"/>
      <c r="Z11" s="185"/>
      <c r="AA11" s="185"/>
      <c r="AB11" s="185"/>
      <c r="AC11" s="185"/>
      <c r="AD11" s="145" t="s">
        <v>207</v>
      </c>
      <c r="AE11" s="146"/>
      <c r="AF11" s="185"/>
      <c r="AG11" s="185"/>
      <c r="AI11" s="185"/>
      <c r="AJ11" s="146"/>
      <c r="AK11" s="146"/>
      <c r="AL11" s="146"/>
      <c r="AM11" s="146"/>
      <c r="AN11" s="146"/>
    </row>
    <row r="12" spans="1:43">
      <c r="A12" s="611"/>
      <c r="B12" s="134" t="s">
        <v>68</v>
      </c>
      <c r="C12" s="158" t="str">
        <f t="shared" si="0"/>
        <v>Kernenergie</v>
      </c>
      <c r="D12" s="159">
        <v>6.7787878787878786E-2</v>
      </c>
      <c r="E12" s="160" t="s">
        <v>20</v>
      </c>
      <c r="F12" s="161">
        <v>0</v>
      </c>
      <c r="G12" s="162" t="s">
        <v>20</v>
      </c>
      <c r="H12" s="163">
        <v>6.7787878787878786E-2</v>
      </c>
      <c r="I12" s="164" t="s">
        <v>20</v>
      </c>
      <c r="J12" s="165"/>
      <c r="K12" s="165"/>
      <c r="L12" s="166"/>
      <c r="M12" s="167"/>
      <c r="N12" s="168" t="s">
        <v>340</v>
      </c>
      <c r="O12" s="50"/>
      <c r="P12" s="50"/>
      <c r="Q12" s="169" t="s">
        <v>312</v>
      </c>
      <c r="R12" s="170" t="str">
        <f>CONCATENATE(Q10," ",Q12)</f>
        <v>Hackschnitzel Kesselfeuerung_kl.50kW</v>
      </c>
      <c r="S12" s="171">
        <v>0.7</v>
      </c>
      <c r="T12" s="602"/>
      <c r="U12" s="50"/>
      <c r="Z12" s="185"/>
      <c r="AA12" s="185"/>
      <c r="AB12" s="185"/>
      <c r="AC12" s="185"/>
      <c r="AD12" s="145" t="s">
        <v>208</v>
      </c>
      <c r="AE12" s="146"/>
      <c r="AF12" s="185"/>
      <c r="AG12" s="185"/>
      <c r="AI12" s="185"/>
      <c r="AJ12" s="146"/>
      <c r="AK12" s="146"/>
      <c r="AL12" s="146"/>
      <c r="AM12" s="146"/>
      <c r="AN12" s="146"/>
    </row>
    <row r="13" spans="1:43" ht="12.75" customHeight="1">
      <c r="A13" s="611"/>
      <c r="B13" s="134" t="s">
        <v>131</v>
      </c>
      <c r="C13" s="158" t="str">
        <f t="shared" si="0"/>
        <v>keine Angabe</v>
      </c>
      <c r="D13" s="159"/>
      <c r="E13" s="160"/>
      <c r="F13" s="186"/>
      <c r="G13" s="162"/>
      <c r="H13" s="187"/>
      <c r="I13" s="49"/>
      <c r="J13" s="165"/>
      <c r="K13" s="165"/>
      <c r="L13" s="166"/>
      <c r="M13" s="167"/>
      <c r="N13" s="168" t="s">
        <v>340</v>
      </c>
      <c r="O13" s="50"/>
      <c r="P13" s="188" t="s">
        <v>131</v>
      </c>
      <c r="Q13" s="183" t="s">
        <v>315</v>
      </c>
      <c r="R13" s="184" t="str">
        <f>CONCATENATE(Q10," ",Q13)</f>
        <v>Hackschnitzel Kesselfeuerung_gr.50kW</v>
      </c>
      <c r="S13" s="157">
        <v>0.8</v>
      </c>
      <c r="T13" s="602"/>
      <c r="U13" s="50"/>
      <c r="Z13" s="185"/>
      <c r="AA13" s="185"/>
      <c r="AB13" s="185"/>
      <c r="AC13" s="185"/>
      <c r="AD13" s="145" t="s">
        <v>299</v>
      </c>
      <c r="AE13" s="146"/>
      <c r="AF13" s="185"/>
      <c r="AG13" s="185"/>
      <c r="AI13" s="185"/>
      <c r="AJ13" s="146"/>
      <c r="AK13" s="146"/>
      <c r="AL13" s="146"/>
      <c r="AM13" s="146"/>
      <c r="AN13" s="146"/>
    </row>
    <row r="14" spans="1:43">
      <c r="A14" s="611"/>
      <c r="B14" s="135" t="s">
        <v>72</v>
      </c>
      <c r="C14" s="172" t="str">
        <f t="shared" si="0"/>
        <v>Photovoltaik</v>
      </c>
      <c r="D14" s="173">
        <v>6.6729999999999998E-2</v>
      </c>
      <c r="E14" s="174" t="s">
        <v>20</v>
      </c>
      <c r="F14" s="175">
        <v>0</v>
      </c>
      <c r="G14" s="176" t="s">
        <v>20</v>
      </c>
      <c r="H14" s="177">
        <v>6.6729999999999998E-2</v>
      </c>
      <c r="I14" s="178" t="s">
        <v>20</v>
      </c>
      <c r="J14" s="179"/>
      <c r="K14" s="179"/>
      <c r="L14" s="180"/>
      <c r="M14" s="181"/>
      <c r="N14" s="182" t="s">
        <v>340</v>
      </c>
      <c r="O14" s="50"/>
      <c r="P14" s="188" t="s">
        <v>72</v>
      </c>
      <c r="Q14" s="135" t="s">
        <v>18</v>
      </c>
      <c r="R14" s="135"/>
      <c r="S14" s="171"/>
      <c r="T14" s="602"/>
      <c r="U14" s="50"/>
      <c r="Z14" s="185"/>
      <c r="AA14" s="185"/>
      <c r="AB14" s="185"/>
      <c r="AC14" s="185"/>
      <c r="AD14" s="145" t="s">
        <v>300</v>
      </c>
      <c r="AE14" s="146"/>
      <c r="AF14" s="185"/>
      <c r="AG14" s="185"/>
      <c r="AI14" s="185"/>
      <c r="AJ14" s="146"/>
      <c r="AK14" s="146"/>
      <c r="AL14" s="146"/>
      <c r="AM14" s="146"/>
      <c r="AN14" s="146"/>
    </row>
    <row r="15" spans="1:43">
      <c r="A15" s="611"/>
      <c r="B15" s="134" t="s">
        <v>294</v>
      </c>
      <c r="C15" s="158" t="str">
        <f t="shared" si="0"/>
        <v>Wind_onshore</v>
      </c>
      <c r="D15" s="159">
        <v>1.0496999999999999E-2</v>
      </c>
      <c r="E15" s="160" t="s">
        <v>20</v>
      </c>
      <c r="F15" s="161">
        <v>0</v>
      </c>
      <c r="G15" s="162" t="s">
        <v>20</v>
      </c>
      <c r="H15" s="163">
        <v>1.0497000000000001E-2</v>
      </c>
      <c r="I15" s="164" t="s">
        <v>20</v>
      </c>
      <c r="J15" s="165"/>
      <c r="K15" s="165"/>
      <c r="L15" s="166"/>
      <c r="M15" s="167"/>
      <c r="N15" s="168" t="s">
        <v>340</v>
      </c>
      <c r="O15" s="50"/>
      <c r="P15" s="188" t="s">
        <v>294</v>
      </c>
      <c r="Q15" s="183" t="s">
        <v>216</v>
      </c>
      <c r="R15" s="184" t="str">
        <f>CONCATENATE(Q14," ",Q15)</f>
        <v>Holzpellets Einzelfeuerung</v>
      </c>
      <c r="S15" s="157">
        <v>0.8</v>
      </c>
      <c r="T15" s="602"/>
      <c r="U15" s="50"/>
      <c r="Z15" s="185"/>
      <c r="AA15" s="185"/>
      <c r="AB15" s="185"/>
      <c r="AC15" s="185"/>
      <c r="AD15" s="185"/>
      <c r="AI15" s="185"/>
      <c r="AJ15" s="146"/>
      <c r="AK15" s="146"/>
      <c r="AL15" s="146"/>
      <c r="AM15" s="146"/>
      <c r="AN15" s="146"/>
    </row>
    <row r="16" spans="1:43">
      <c r="A16" s="611"/>
      <c r="B16" s="135" t="s">
        <v>295</v>
      </c>
      <c r="C16" s="172" t="str">
        <f t="shared" si="0"/>
        <v>Wind_offshore</v>
      </c>
      <c r="D16" s="173">
        <v>5.9979999999999999E-3</v>
      </c>
      <c r="E16" s="174" t="s">
        <v>20</v>
      </c>
      <c r="F16" s="175">
        <v>0</v>
      </c>
      <c r="G16" s="176" t="s">
        <v>20</v>
      </c>
      <c r="H16" s="177">
        <v>5.9979999999999999E-3</v>
      </c>
      <c r="I16" s="178" t="s">
        <v>20</v>
      </c>
      <c r="J16" s="179"/>
      <c r="K16" s="179"/>
      <c r="L16" s="180"/>
      <c r="M16" s="181"/>
      <c r="N16" s="182" t="s">
        <v>340</v>
      </c>
      <c r="O16" s="50"/>
      <c r="P16" s="188" t="s">
        <v>295</v>
      </c>
      <c r="Q16" s="169" t="s">
        <v>217</v>
      </c>
      <c r="R16" s="170" t="str">
        <f>CONCATENATE(Q14," ",Q16)</f>
        <v>Holzpellets Kesselfeuerung</v>
      </c>
      <c r="S16" s="171">
        <v>0.85</v>
      </c>
      <c r="T16" s="602"/>
      <c r="U16" s="50"/>
      <c r="V16" s="189"/>
      <c r="W16" s="189"/>
      <c r="X16" s="189"/>
      <c r="Y16" s="189"/>
      <c r="Z16" s="189"/>
    </row>
    <row r="17" spans="1:44">
      <c r="A17" s="611"/>
      <c r="B17" s="134" t="s">
        <v>200</v>
      </c>
      <c r="C17" s="158" t="str">
        <f t="shared" si="0"/>
        <v>Laufwasserkraftwerk</v>
      </c>
      <c r="D17" s="159">
        <v>2.702E-3</v>
      </c>
      <c r="E17" s="160" t="s">
        <v>20</v>
      </c>
      <c r="F17" s="161">
        <v>0</v>
      </c>
      <c r="G17" s="162" t="s">
        <v>20</v>
      </c>
      <c r="H17" s="163">
        <v>2.702E-3</v>
      </c>
      <c r="I17" s="164" t="s">
        <v>20</v>
      </c>
      <c r="J17" s="165"/>
      <c r="K17" s="165"/>
      <c r="L17" s="166"/>
      <c r="M17" s="167"/>
      <c r="N17" s="168" t="s">
        <v>340</v>
      </c>
      <c r="O17" s="50"/>
      <c r="P17" s="188" t="s">
        <v>200</v>
      </c>
      <c r="Q17" s="134" t="s">
        <v>304</v>
      </c>
      <c r="R17" s="134"/>
      <c r="S17" s="157"/>
      <c r="T17" s="602"/>
      <c r="U17" s="50"/>
      <c r="V17" s="189"/>
      <c r="W17" s="189"/>
      <c r="X17" s="189"/>
      <c r="Y17" s="189"/>
      <c r="Z17" s="189"/>
    </row>
    <row r="18" spans="1:44">
      <c r="A18" s="611"/>
      <c r="B18" s="135" t="s">
        <v>201</v>
      </c>
      <c r="C18" s="172" t="str">
        <f t="shared" si="0"/>
        <v>Speicherwasserkraftwerk</v>
      </c>
      <c r="D18" s="173">
        <v>1.4045E-2</v>
      </c>
      <c r="E18" s="174" t="s">
        <v>20</v>
      </c>
      <c r="F18" s="175">
        <v>0</v>
      </c>
      <c r="G18" s="176" t="s">
        <v>20</v>
      </c>
      <c r="H18" s="177">
        <v>1.4045E-2</v>
      </c>
      <c r="I18" s="178" t="s">
        <v>20</v>
      </c>
      <c r="J18" s="179"/>
      <c r="K18" s="179"/>
      <c r="L18" s="180"/>
      <c r="M18" s="181"/>
      <c r="N18" s="182" t="s">
        <v>340</v>
      </c>
      <c r="O18" s="50"/>
      <c r="P18" s="188" t="s">
        <v>201</v>
      </c>
      <c r="Q18" s="169" t="s">
        <v>224</v>
      </c>
      <c r="R18" s="170" t="str">
        <f>CONCATENATE(Q17," ",Q18)</f>
        <v>Feste_Biomasse_Industrie unbekannt</v>
      </c>
      <c r="S18" s="171">
        <v>0.82216</v>
      </c>
      <c r="T18" s="602"/>
      <c r="U18" s="50"/>
      <c r="V18" s="190" t="s">
        <v>302</v>
      </c>
      <c r="W18" s="190" t="s">
        <v>297</v>
      </c>
      <c r="X18" s="191" t="s">
        <v>298</v>
      </c>
      <c r="Y18" s="192" t="s">
        <v>206</v>
      </c>
      <c r="Z18" s="191" t="s">
        <v>207</v>
      </c>
      <c r="AA18" s="192" t="s">
        <v>208</v>
      </c>
      <c r="AB18" s="191" t="s">
        <v>299</v>
      </c>
      <c r="AC18" s="192" t="s">
        <v>300</v>
      </c>
      <c r="AD18" s="193" t="s">
        <v>209</v>
      </c>
      <c r="AE18" s="194" t="s">
        <v>212</v>
      </c>
      <c r="AF18" s="195" t="s">
        <v>230</v>
      </c>
      <c r="AG18" s="196" t="s">
        <v>284</v>
      </c>
      <c r="AH18" s="195" t="s">
        <v>285</v>
      </c>
      <c r="AI18" s="196" t="s">
        <v>224</v>
      </c>
      <c r="AJ18" s="197" t="s">
        <v>301</v>
      </c>
      <c r="AK18" s="196" t="s">
        <v>214</v>
      </c>
      <c r="AL18" s="195" t="s">
        <v>215</v>
      </c>
    </row>
    <row r="19" spans="1:44">
      <c r="A19" s="611"/>
      <c r="B19" s="134" t="s">
        <v>296</v>
      </c>
      <c r="C19" s="158" t="str">
        <f t="shared" si="0"/>
        <v>Pumpspeicherkraftwerk</v>
      </c>
      <c r="D19" s="159">
        <v>1.4045E-2</v>
      </c>
      <c r="E19" s="160" t="s">
        <v>20</v>
      </c>
      <c r="F19" s="161">
        <v>0</v>
      </c>
      <c r="G19" s="162" t="s">
        <v>20</v>
      </c>
      <c r="H19" s="163">
        <v>1.4045E-2</v>
      </c>
      <c r="I19" s="164" t="s">
        <v>20</v>
      </c>
      <c r="J19" s="165"/>
      <c r="K19" s="165"/>
      <c r="L19" s="166"/>
      <c r="M19" s="167"/>
      <c r="N19" s="168" t="s">
        <v>340</v>
      </c>
      <c r="O19" s="50"/>
      <c r="P19" s="188" t="s">
        <v>296</v>
      </c>
      <c r="Q19" s="183" t="s">
        <v>314</v>
      </c>
      <c r="R19" s="183"/>
      <c r="S19" s="157"/>
      <c r="T19" s="602"/>
      <c r="U19" s="50"/>
      <c r="V19" s="198" t="s">
        <v>290</v>
      </c>
      <c r="W19" s="199" t="s">
        <v>290</v>
      </c>
      <c r="X19" s="170" t="s">
        <v>290</v>
      </c>
      <c r="Y19" s="170" t="s">
        <v>205</v>
      </c>
      <c r="Z19" s="170" t="s">
        <v>290</v>
      </c>
      <c r="AA19" s="170" t="s">
        <v>205</v>
      </c>
      <c r="AB19" s="170" t="s">
        <v>290</v>
      </c>
      <c r="AC19" s="184" t="s">
        <v>290</v>
      </c>
      <c r="AD19" s="200" t="s">
        <v>290</v>
      </c>
      <c r="AE19" s="201" t="s">
        <v>290</v>
      </c>
    </row>
    <row r="20" spans="1:44">
      <c r="A20" s="611"/>
      <c r="B20" s="135" t="s">
        <v>148</v>
      </c>
      <c r="C20" s="172" t="str">
        <f t="shared" si="0"/>
        <v>Geothermie</v>
      </c>
      <c r="D20" s="173">
        <v>0.18263000000000001</v>
      </c>
      <c r="E20" s="174" t="s">
        <v>20</v>
      </c>
      <c r="F20" s="175">
        <v>0</v>
      </c>
      <c r="G20" s="176" t="s">
        <v>20</v>
      </c>
      <c r="H20" s="177">
        <v>0.18263000000000001</v>
      </c>
      <c r="I20" s="178" t="s">
        <v>20</v>
      </c>
      <c r="J20" s="179"/>
      <c r="K20" s="179"/>
      <c r="L20" s="180"/>
      <c r="M20" s="181"/>
      <c r="N20" s="182" t="s">
        <v>340</v>
      </c>
      <c r="O20" s="50"/>
      <c r="P20" s="188" t="s">
        <v>148</v>
      </c>
      <c r="Q20" s="202" t="s">
        <v>203</v>
      </c>
      <c r="R20" s="170" t="str">
        <f>CONCATENATE(Q17," ",Q19," ",Q20)</f>
        <v>Feste_Biomasse_Industrie Altholz__Dampfturbine 17. BImSchV</v>
      </c>
      <c r="S20" s="171">
        <v>0.73</v>
      </c>
      <c r="T20" s="602"/>
      <c r="U20" s="50"/>
      <c r="V20" s="199" t="s">
        <v>203</v>
      </c>
      <c r="W20" s="198" t="s">
        <v>205</v>
      </c>
      <c r="Y20" s="189"/>
      <c r="Z20" s="189"/>
      <c r="AB20" s="184" t="s">
        <v>205</v>
      </c>
      <c r="AD20" s="203" t="s">
        <v>210</v>
      </c>
      <c r="AE20" s="204" t="s">
        <v>210</v>
      </c>
    </row>
    <row r="21" spans="1:44">
      <c r="A21" s="611"/>
      <c r="B21" s="134" t="s">
        <v>291</v>
      </c>
      <c r="C21" s="158"/>
      <c r="F21" s="186"/>
      <c r="G21" s="205"/>
      <c r="H21" s="206"/>
      <c r="I21" s="164"/>
      <c r="J21" s="165"/>
      <c r="K21" s="165"/>
      <c r="L21" s="166"/>
      <c r="M21" s="167"/>
      <c r="N21" s="168"/>
      <c r="O21" s="50"/>
      <c r="P21" s="188" t="s">
        <v>291</v>
      </c>
      <c r="Q21" s="183" t="s">
        <v>297</v>
      </c>
      <c r="R21" s="183"/>
      <c r="S21" s="157"/>
      <c r="T21" s="602"/>
      <c r="U21" s="50"/>
      <c r="Y21" s="189"/>
      <c r="Z21" s="189"/>
    </row>
    <row r="22" spans="1:44">
      <c r="A22" s="611"/>
      <c r="B22" s="169" t="s">
        <v>224</v>
      </c>
      <c r="C22" s="198" t="str">
        <f>CONCATENATE(B21," ",B22," ")</f>
        <v xml:space="preserve">Feste_Biomasse unbekannt </v>
      </c>
      <c r="D22" s="173">
        <v>7.0096722679060905E-2</v>
      </c>
      <c r="E22" s="174" t="s">
        <v>20</v>
      </c>
      <c r="F22" s="175">
        <v>1.1325899773566919E-2</v>
      </c>
      <c r="G22" s="176" t="s">
        <v>20</v>
      </c>
      <c r="H22" s="177">
        <v>5.8770822905493979E-2</v>
      </c>
      <c r="I22" s="178" t="s">
        <v>20</v>
      </c>
      <c r="J22" s="179"/>
      <c r="K22" s="179"/>
      <c r="L22" s="180"/>
      <c r="M22" s="181"/>
      <c r="N22" s="182" t="s">
        <v>341</v>
      </c>
      <c r="O22" s="50"/>
      <c r="P22" s="188" t="s">
        <v>69</v>
      </c>
      <c r="Q22" s="202" t="s">
        <v>290</v>
      </c>
      <c r="R22" s="170" t="str">
        <f>CONCATENATE(Q17," ",Q21," ",Q22)</f>
        <v>Feste_Biomasse_Industrie Industrierestholz_Dampfturbine 4. BImSchV (TA-Luft)</v>
      </c>
      <c r="S22" s="171">
        <v>0.77</v>
      </c>
      <c r="T22" s="602"/>
      <c r="U22" s="50"/>
      <c r="V22" s="49"/>
      <c r="W22" s="49"/>
      <c r="X22" s="207"/>
      <c r="Y22" s="207"/>
      <c r="Z22" s="207"/>
      <c r="AA22" s="49"/>
      <c r="AB22" s="49"/>
      <c r="AC22" s="49"/>
      <c r="AD22" s="49"/>
      <c r="AE22" s="49"/>
      <c r="AF22" s="49"/>
      <c r="AG22" s="49"/>
      <c r="AH22" s="49"/>
      <c r="AI22" s="49"/>
      <c r="AJ22" s="49"/>
      <c r="AK22" s="49"/>
      <c r="AL22" s="49"/>
      <c r="AM22" s="49"/>
      <c r="AN22" s="49"/>
      <c r="AO22" s="49"/>
      <c r="AP22" s="49"/>
      <c r="AQ22" s="49"/>
      <c r="AR22" s="49"/>
    </row>
    <row r="23" spans="1:44">
      <c r="A23" s="611"/>
      <c r="B23" s="183" t="s">
        <v>302</v>
      </c>
      <c r="C23" s="208"/>
      <c r="D23" s="159"/>
      <c r="E23" s="160"/>
      <c r="F23" s="186"/>
      <c r="G23" s="205"/>
      <c r="H23" s="187"/>
      <c r="I23" s="49"/>
      <c r="J23" s="165"/>
      <c r="K23" s="165"/>
      <c r="L23" s="166"/>
      <c r="M23" s="167"/>
      <c r="N23" s="168"/>
      <c r="O23" s="50"/>
      <c r="P23" s="188" t="s">
        <v>213</v>
      </c>
      <c r="Q23" s="209" t="s">
        <v>205</v>
      </c>
      <c r="R23" s="184" t="str">
        <f>CONCATENATE(Q17," ",Q21," ",Q23)</f>
        <v>Feste_Biomasse_Industrie Industrierestholz_Dampfturbine 13. BImSchV</v>
      </c>
      <c r="S23" s="157">
        <v>0.77</v>
      </c>
      <c r="T23" s="602"/>
      <c r="U23" s="50"/>
      <c r="V23" s="210"/>
      <c r="W23" s="210"/>
      <c r="X23" s="207"/>
      <c r="Y23" s="207"/>
      <c r="Z23" s="207"/>
      <c r="AA23" s="49"/>
      <c r="AB23" s="49"/>
      <c r="AC23" s="49"/>
      <c r="AD23" s="49"/>
      <c r="AE23" s="49"/>
      <c r="AF23" s="49"/>
      <c r="AG23" s="49"/>
      <c r="AH23" s="49"/>
      <c r="AI23" s="49"/>
      <c r="AJ23" s="49"/>
      <c r="AK23" s="49"/>
      <c r="AL23" s="49"/>
      <c r="AM23" s="49"/>
      <c r="AN23" s="49"/>
      <c r="AO23" s="49"/>
      <c r="AP23" s="49"/>
      <c r="AQ23" s="49"/>
      <c r="AR23" s="49"/>
    </row>
    <row r="24" spans="1:44">
      <c r="A24" s="611"/>
      <c r="B24" s="202" t="s">
        <v>290</v>
      </c>
      <c r="C24" s="198" t="str">
        <f>CONCATENATE(B21," ",B23," ",B24)</f>
        <v>Feste_Biomasse Altholz_Dampfturbine 4. BImSchV (TA-Luft)</v>
      </c>
      <c r="D24" s="173">
        <v>5.7519444444444442E-2</v>
      </c>
      <c r="E24" s="174" t="s">
        <v>20</v>
      </c>
      <c r="F24" s="175">
        <v>1.1688888888888889E-2</v>
      </c>
      <c r="G24" s="174" t="s">
        <v>20</v>
      </c>
      <c r="H24" s="177">
        <v>4.5830555555555555E-2</v>
      </c>
      <c r="I24" s="198" t="s">
        <v>20</v>
      </c>
      <c r="J24" s="198"/>
      <c r="K24" s="179"/>
      <c r="L24" s="180"/>
      <c r="M24" s="181"/>
      <c r="N24" s="182" t="s">
        <v>340</v>
      </c>
      <c r="O24" s="50"/>
      <c r="P24" s="188" t="s">
        <v>292</v>
      </c>
      <c r="Q24" s="169" t="s">
        <v>298</v>
      </c>
      <c r="R24" s="169"/>
      <c r="S24" s="171"/>
      <c r="T24" s="602"/>
      <c r="U24" s="50"/>
      <c r="V24" s="207"/>
      <c r="W24" s="49"/>
      <c r="X24" s="207"/>
      <c r="Y24" s="207"/>
      <c r="Z24" s="207"/>
      <c r="AA24" s="49"/>
      <c r="AB24" s="49"/>
      <c r="AC24" s="49"/>
      <c r="AD24" s="49"/>
      <c r="AE24" s="49"/>
      <c r="AF24" s="49"/>
      <c r="AG24" s="49"/>
      <c r="AH24" s="49"/>
      <c r="AI24" s="49"/>
      <c r="AJ24" s="49"/>
      <c r="AK24" s="49"/>
      <c r="AL24" s="49"/>
      <c r="AM24" s="49"/>
      <c r="AN24" s="49"/>
      <c r="AO24" s="49"/>
      <c r="AP24" s="49"/>
      <c r="AQ24" s="49"/>
      <c r="AR24" s="49"/>
    </row>
    <row r="25" spans="1:44">
      <c r="A25" s="611"/>
      <c r="B25" s="209" t="s">
        <v>203</v>
      </c>
      <c r="C25" s="199" t="str">
        <f>CONCATENATE(B21," ",B23," ",B25)</f>
        <v>Feste_Biomasse Altholz_Dampfturbine 17. BImSchV</v>
      </c>
      <c r="D25" s="159">
        <v>7.4176923076923071E-2</v>
      </c>
      <c r="E25" s="160" t="s">
        <v>20</v>
      </c>
      <c r="F25" s="161">
        <v>1.6184615384615384E-2</v>
      </c>
      <c r="G25" s="162" t="s">
        <v>20</v>
      </c>
      <c r="H25" s="163">
        <v>5.799230769230769E-2</v>
      </c>
      <c r="I25" s="199" t="s">
        <v>20</v>
      </c>
      <c r="J25" s="165"/>
      <c r="K25" s="165"/>
      <c r="L25" s="166"/>
      <c r="M25" s="167"/>
      <c r="N25" s="168" t="s">
        <v>340</v>
      </c>
      <c r="O25" s="50"/>
      <c r="P25" s="188" t="s">
        <v>70</v>
      </c>
      <c r="Q25" s="209" t="s">
        <v>290</v>
      </c>
      <c r="R25" s="184" t="str">
        <f>CONCATENATE(Q17," ",Q24," ",Q25)</f>
        <v>Feste_Biomasse_Industrie Industrierestholz_OrganicRankineCycle 4. BImSchV (TA-Luft)</v>
      </c>
      <c r="S25" s="157">
        <v>0.83</v>
      </c>
      <c r="T25" s="602"/>
      <c r="U25" s="50"/>
      <c r="V25" s="189"/>
      <c r="X25" s="189"/>
      <c r="Y25" s="189"/>
      <c r="Z25" s="189"/>
    </row>
    <row r="26" spans="1:44">
      <c r="A26" s="611"/>
      <c r="B26" s="169" t="s">
        <v>297</v>
      </c>
      <c r="C26" s="216"/>
      <c r="D26" s="173"/>
      <c r="E26" s="174"/>
      <c r="F26" s="211"/>
      <c r="G26" s="212"/>
      <c r="H26" s="213"/>
      <c r="I26" s="178"/>
      <c r="J26" s="179"/>
      <c r="K26" s="179"/>
      <c r="L26" s="180"/>
      <c r="M26" s="181"/>
      <c r="N26" s="182"/>
      <c r="O26" s="50"/>
      <c r="P26" s="188" t="s">
        <v>71</v>
      </c>
      <c r="Q26" s="169" t="s">
        <v>305</v>
      </c>
      <c r="R26" s="170" t="s">
        <v>336</v>
      </c>
      <c r="S26" s="171">
        <v>0.8</v>
      </c>
      <c r="T26" s="602"/>
      <c r="U26" s="50"/>
      <c r="V26" s="189"/>
      <c r="X26" s="189"/>
      <c r="Y26" s="189"/>
      <c r="Z26" s="189"/>
    </row>
    <row r="27" spans="1:44">
      <c r="A27" s="611"/>
      <c r="B27" s="209" t="s">
        <v>290</v>
      </c>
      <c r="C27" s="199" t="str">
        <f>CONCATENATE(B21," ",B26," ",B27)</f>
        <v>Feste_Biomasse Industrierestholz_Dampfturbine 4. BImSchV (TA-Luft)</v>
      </c>
      <c r="D27" s="159">
        <v>9.407567567567568E-2</v>
      </c>
      <c r="E27" s="160" t="s">
        <v>20</v>
      </c>
      <c r="F27" s="214">
        <v>1.1372972972972973E-2</v>
      </c>
      <c r="G27" s="160" t="s">
        <v>20</v>
      </c>
      <c r="H27" s="215">
        <v>8.2702702702702705E-2</v>
      </c>
      <c r="I27" s="164" t="s">
        <v>20</v>
      </c>
      <c r="J27" s="165"/>
      <c r="K27" s="165"/>
      <c r="L27" s="166"/>
      <c r="M27" s="167"/>
      <c r="N27" s="168" t="s">
        <v>340</v>
      </c>
      <c r="O27" s="50"/>
      <c r="P27" s="188" t="s">
        <v>303</v>
      </c>
      <c r="Q27" s="183" t="s">
        <v>317</v>
      </c>
      <c r="R27" s="183"/>
      <c r="S27" s="157"/>
      <c r="T27" s="602"/>
      <c r="U27" s="50"/>
      <c r="V27" s="189"/>
      <c r="X27" s="189"/>
      <c r="Y27" s="189"/>
      <c r="Z27" s="189"/>
    </row>
    <row r="28" spans="1:44">
      <c r="A28" s="611"/>
      <c r="B28" s="202" t="s">
        <v>205</v>
      </c>
      <c r="C28" s="198" t="str">
        <f>CONCATENATE(B21," ",B26," ",B28)</f>
        <v>Feste_Biomasse Industrierestholz_Dampfturbine 13. BImSchV</v>
      </c>
      <c r="D28" s="173">
        <v>5.3240540540540546E-2</v>
      </c>
      <c r="E28" s="174" t="s">
        <v>20</v>
      </c>
      <c r="F28" s="211">
        <v>1.1372972972972973E-2</v>
      </c>
      <c r="G28" s="174" t="s">
        <v>20</v>
      </c>
      <c r="H28" s="213">
        <v>4.1867567567567571E-2</v>
      </c>
      <c r="I28" s="178" t="s">
        <v>20</v>
      </c>
      <c r="J28" s="179"/>
      <c r="K28" s="179"/>
      <c r="L28" s="180"/>
      <c r="M28" s="181"/>
      <c r="N28" s="182" t="s">
        <v>340</v>
      </c>
      <c r="O28" s="50"/>
      <c r="P28" s="189"/>
      <c r="Q28" s="202" t="s">
        <v>205</v>
      </c>
      <c r="R28" s="170" t="str">
        <f>CONCATENATE(Q17," ",Q27)</f>
        <v>Feste_Biomasse_Industrie Schwarz_Brenn_Sulfitablauge</v>
      </c>
      <c r="S28" s="171">
        <v>0.96</v>
      </c>
      <c r="T28" s="602"/>
      <c r="U28" s="50"/>
      <c r="V28" s="134" t="s">
        <v>293</v>
      </c>
      <c r="W28" s="217" t="s">
        <v>81</v>
      </c>
      <c r="X28" s="218" t="s">
        <v>138</v>
      </c>
      <c r="Y28" s="219" t="s">
        <v>18</v>
      </c>
      <c r="Z28" s="218" t="s">
        <v>304</v>
      </c>
      <c r="AA28" s="135" t="s">
        <v>329</v>
      </c>
      <c r="AB28" s="220" t="s">
        <v>309</v>
      </c>
      <c r="AC28" s="221" t="s">
        <v>327</v>
      </c>
      <c r="AD28" s="217" t="s">
        <v>69</v>
      </c>
      <c r="AE28" s="134" t="s">
        <v>213</v>
      </c>
      <c r="AF28" s="217" t="s">
        <v>310</v>
      </c>
      <c r="AG28" s="222" t="s">
        <v>311</v>
      </c>
      <c r="AH28" s="135" t="s">
        <v>303</v>
      </c>
      <c r="AI28" s="217" t="s">
        <v>223</v>
      </c>
      <c r="AJ28" s="218" t="s">
        <v>228</v>
      </c>
      <c r="AK28" s="135" t="s">
        <v>328</v>
      </c>
    </row>
    <row r="29" spans="1:44">
      <c r="A29" s="611"/>
      <c r="B29" s="183" t="s">
        <v>298</v>
      </c>
      <c r="C29" s="223"/>
      <c r="D29" s="159"/>
      <c r="E29" s="160"/>
      <c r="F29" s="214"/>
      <c r="G29" s="160"/>
      <c r="H29" s="215"/>
      <c r="I29" s="164"/>
      <c r="J29" s="165"/>
      <c r="K29" s="165"/>
      <c r="L29" s="166"/>
      <c r="M29" s="167"/>
      <c r="N29" s="168"/>
      <c r="O29" s="50"/>
      <c r="P29" s="189"/>
      <c r="Q29" s="183" t="s">
        <v>264</v>
      </c>
      <c r="R29" s="183"/>
      <c r="S29" s="157"/>
      <c r="T29" s="602"/>
      <c r="U29" s="50"/>
      <c r="W29" s="220" t="s">
        <v>216</v>
      </c>
      <c r="X29" s="190" t="s">
        <v>216</v>
      </c>
      <c r="Y29" s="190" t="s">
        <v>216</v>
      </c>
      <c r="Z29" s="224" t="s">
        <v>224</v>
      </c>
      <c r="AA29" s="224" t="s">
        <v>224</v>
      </c>
      <c r="AB29" s="225" t="s">
        <v>224</v>
      </c>
      <c r="AC29" s="226"/>
      <c r="AD29" s="220" t="s">
        <v>224</v>
      </c>
      <c r="AE29" s="145" t="s">
        <v>224</v>
      </c>
      <c r="AF29" s="145" t="s">
        <v>224</v>
      </c>
      <c r="AI29" s="220" t="s">
        <v>224</v>
      </c>
      <c r="AJ29" s="190" t="s">
        <v>224</v>
      </c>
    </row>
    <row r="30" spans="1:44">
      <c r="A30" s="611"/>
      <c r="B30" s="202" t="s">
        <v>290</v>
      </c>
      <c r="C30" s="198" t="str">
        <f>CONCATENATE(B21," ",B29," ",B30)</f>
        <v>Feste_Biomasse Industrierestholz_OrganicRankineCycle 4. BImSchV (TA-Luft)</v>
      </c>
      <c r="D30" s="173">
        <v>0.14852702702702703</v>
      </c>
      <c r="E30" s="174" t="s">
        <v>20</v>
      </c>
      <c r="F30" s="211">
        <v>1.1372972972972973E-2</v>
      </c>
      <c r="G30" s="174" t="s">
        <v>20</v>
      </c>
      <c r="H30" s="213">
        <v>0.13715405405405406</v>
      </c>
      <c r="I30" s="178" t="s">
        <v>20</v>
      </c>
      <c r="J30" s="179"/>
      <c r="K30" s="179"/>
      <c r="L30" s="180"/>
      <c r="M30" s="181"/>
      <c r="N30" s="182" t="s">
        <v>340</v>
      </c>
      <c r="O30" s="50"/>
      <c r="P30" s="189"/>
      <c r="Q30" s="202" t="s">
        <v>218</v>
      </c>
      <c r="R30" s="170" t="str">
        <f>CONCATENATE(Q17," ",Q29," ",Q30)</f>
        <v>Feste_Biomasse_Industrie Pellets_ Kessel</v>
      </c>
      <c r="S30" s="171">
        <v>0.85</v>
      </c>
      <c r="T30" s="602"/>
      <c r="U30" s="50"/>
      <c r="W30" s="190" t="s">
        <v>217</v>
      </c>
      <c r="X30" s="220" t="s">
        <v>312</v>
      </c>
      <c r="Y30" s="220" t="s">
        <v>217</v>
      </c>
      <c r="Z30" s="227" t="s">
        <v>314</v>
      </c>
      <c r="AA30" s="227" t="s">
        <v>316</v>
      </c>
      <c r="AB30" s="225" t="s">
        <v>214</v>
      </c>
      <c r="AC30" s="226"/>
      <c r="AD30" s="190" t="s">
        <v>230</v>
      </c>
      <c r="AE30" s="145" t="s">
        <v>230</v>
      </c>
      <c r="AF30" s="145" t="s">
        <v>326</v>
      </c>
      <c r="AI30" s="228" t="s">
        <v>225</v>
      </c>
      <c r="AJ30" s="220" t="s">
        <v>320</v>
      </c>
    </row>
    <row r="31" spans="1:44">
      <c r="A31" s="611"/>
      <c r="B31" s="183" t="s">
        <v>206</v>
      </c>
      <c r="C31" s="199"/>
      <c r="D31" s="159"/>
      <c r="E31" s="160"/>
      <c r="F31" s="214"/>
      <c r="G31" s="160"/>
      <c r="H31" s="215"/>
      <c r="I31" s="164"/>
      <c r="J31" s="165"/>
      <c r="K31" s="165"/>
      <c r="L31" s="166"/>
      <c r="M31" s="167"/>
      <c r="N31" s="168"/>
      <c r="O31" s="50"/>
      <c r="P31" s="189"/>
      <c r="Q31" s="209" t="s">
        <v>150</v>
      </c>
      <c r="R31" s="184" t="str">
        <f>CONCATENATE(Q17," ",Q29," ",Q31)</f>
        <v>Feste_Biomasse_Industrie Pellets_ BHKW</v>
      </c>
      <c r="S31" s="157">
        <v>0.9</v>
      </c>
      <c r="T31" s="602"/>
      <c r="U31" s="50"/>
      <c r="X31" s="190" t="s">
        <v>315</v>
      </c>
      <c r="Y31" s="189"/>
      <c r="Z31" s="225" t="s">
        <v>297</v>
      </c>
      <c r="AA31" s="225" t="s">
        <v>297</v>
      </c>
      <c r="AB31" s="225" t="s">
        <v>215</v>
      </c>
      <c r="AC31" s="226"/>
      <c r="AD31" s="220" t="s">
        <v>209</v>
      </c>
      <c r="AE31" s="145" t="s">
        <v>284</v>
      </c>
      <c r="AF31" s="145" t="s">
        <v>218</v>
      </c>
      <c r="AI31" s="229" t="s">
        <v>226</v>
      </c>
      <c r="AJ31" s="190" t="s">
        <v>321</v>
      </c>
    </row>
    <row r="32" spans="1:44">
      <c r="A32" s="611"/>
      <c r="B32" s="202" t="s">
        <v>205</v>
      </c>
      <c r="C32" s="198" t="str">
        <f>CONCATENATE(B21," ",B31," ",B32)</f>
        <v>Feste_Biomasse Klärschlamm 13. BImSchV</v>
      </c>
      <c r="D32" s="173">
        <v>3.1251851851851843E-2</v>
      </c>
      <c r="E32" s="174" t="s">
        <v>20</v>
      </c>
      <c r="F32" s="211">
        <v>1.7322222222222218E-2</v>
      </c>
      <c r="G32" s="174" t="s">
        <v>20</v>
      </c>
      <c r="H32" s="213">
        <v>1.3929629629629629E-2</v>
      </c>
      <c r="I32" s="178" t="s">
        <v>20</v>
      </c>
      <c r="J32" s="179"/>
      <c r="K32" s="179"/>
      <c r="L32" s="180"/>
      <c r="M32" s="181"/>
      <c r="N32" s="182" t="s">
        <v>340</v>
      </c>
      <c r="O32" s="50"/>
      <c r="P32" s="189"/>
      <c r="Q32" s="169" t="s">
        <v>318</v>
      </c>
      <c r="R32" s="169"/>
      <c r="S32" s="171"/>
      <c r="T32" s="602"/>
      <c r="U32" s="50"/>
      <c r="W32" s="189"/>
      <c r="Y32" s="189"/>
      <c r="Z32" s="230" t="s">
        <v>298</v>
      </c>
      <c r="AA32" s="230" t="s">
        <v>307</v>
      </c>
      <c r="AB32" s="226"/>
      <c r="AD32" s="190" t="s">
        <v>212</v>
      </c>
      <c r="AE32" s="145" t="s">
        <v>285</v>
      </c>
      <c r="AF32" s="146"/>
      <c r="AI32" s="228" t="s">
        <v>227</v>
      </c>
      <c r="AJ32" s="220" t="s">
        <v>322</v>
      </c>
    </row>
    <row r="33" spans="1:52">
      <c r="A33" s="611"/>
      <c r="B33" s="183" t="s">
        <v>207</v>
      </c>
      <c r="C33" s="223"/>
      <c r="D33" s="159"/>
      <c r="E33" s="160"/>
      <c r="F33" s="214"/>
      <c r="G33" s="160"/>
      <c r="H33" s="215"/>
      <c r="I33" s="164"/>
      <c r="J33" s="165"/>
      <c r="K33" s="165"/>
      <c r="L33" s="166"/>
      <c r="M33" s="167"/>
      <c r="N33" s="231"/>
      <c r="O33" s="50"/>
      <c r="P33" s="189"/>
      <c r="Q33" s="209" t="s">
        <v>290</v>
      </c>
      <c r="R33" s="184" t="str">
        <f>CONCATENATE(Q17," ",Q32," ",Q33)</f>
        <v>Feste_Biomasse_Industrie Waldrestholz__Dampfturbine 4. BImSchV (TA-Luft)</v>
      </c>
      <c r="S33" s="157">
        <v>0.82</v>
      </c>
      <c r="T33" s="602"/>
      <c r="U33" s="50"/>
      <c r="W33" s="189"/>
      <c r="Y33" s="189"/>
      <c r="Z33" s="232" t="s">
        <v>305</v>
      </c>
      <c r="AA33" s="233" t="s">
        <v>337</v>
      </c>
      <c r="AB33" s="226"/>
      <c r="AD33" s="202"/>
      <c r="AJ33" s="190" t="s">
        <v>323</v>
      </c>
    </row>
    <row r="34" spans="1:52">
      <c r="A34" s="611"/>
      <c r="B34" s="202" t="s">
        <v>290</v>
      </c>
      <c r="C34" s="198" t="str">
        <f>CONCATENATE(B21," ",B33," ",B34)</f>
        <v>Feste_Biomasse Pellets 4. BImSchV (TA-Luft)</v>
      </c>
      <c r="D34" s="173">
        <v>0.13888333333333336</v>
      </c>
      <c r="E34" s="174" t="s">
        <v>20</v>
      </c>
      <c r="F34" s="211">
        <v>8.2658333333333348E-2</v>
      </c>
      <c r="G34" s="174" t="s">
        <v>20</v>
      </c>
      <c r="H34" s="213">
        <v>5.6224999999999997E-2</v>
      </c>
      <c r="I34" s="178" t="s">
        <v>20</v>
      </c>
      <c r="J34" s="179"/>
      <c r="K34" s="179"/>
      <c r="L34" s="180"/>
      <c r="M34" s="181"/>
      <c r="N34" s="182" t="s">
        <v>340</v>
      </c>
      <c r="O34" s="50"/>
      <c r="P34" s="189"/>
      <c r="Q34" s="202" t="s">
        <v>218</v>
      </c>
      <c r="R34" s="170" t="str">
        <f>CONCATENATE(Q17," ",Q32," ",Q34)</f>
        <v>Feste_Biomasse_Industrie Waldrestholz__Dampfturbine Kessel</v>
      </c>
      <c r="S34" s="171">
        <v>0.8</v>
      </c>
      <c r="T34" s="602"/>
      <c r="U34" s="50"/>
      <c r="W34" s="189"/>
      <c r="Y34" s="189"/>
      <c r="Z34" s="225" t="s">
        <v>317</v>
      </c>
      <c r="AA34" s="225" t="s">
        <v>299</v>
      </c>
      <c r="AB34" s="226"/>
      <c r="AJ34" s="220" t="s">
        <v>324</v>
      </c>
    </row>
    <row r="35" spans="1:52">
      <c r="A35" s="611"/>
      <c r="B35" s="183" t="s">
        <v>208</v>
      </c>
      <c r="C35" s="223"/>
      <c r="D35" s="159"/>
      <c r="E35" s="160"/>
      <c r="F35" s="214"/>
      <c r="G35" s="160"/>
      <c r="H35" s="215"/>
      <c r="I35" s="164"/>
      <c r="J35" s="165"/>
      <c r="K35" s="165"/>
      <c r="L35" s="166"/>
      <c r="M35" s="167"/>
      <c r="N35" s="168"/>
      <c r="O35" s="50"/>
      <c r="P35" s="189"/>
      <c r="Q35" s="183" t="s">
        <v>247</v>
      </c>
      <c r="R35" s="183"/>
      <c r="S35" s="157"/>
      <c r="T35" s="602"/>
      <c r="U35" s="50"/>
      <c r="W35" s="189"/>
      <c r="Y35" s="189"/>
      <c r="Z35" s="225" t="s">
        <v>264</v>
      </c>
      <c r="AA35" s="225" t="s">
        <v>319</v>
      </c>
      <c r="AB35" s="226"/>
      <c r="AD35" s="202"/>
      <c r="AJ35" s="190" t="s">
        <v>325</v>
      </c>
    </row>
    <row r="36" spans="1:52">
      <c r="A36" s="611"/>
      <c r="B36" s="202" t="s">
        <v>205</v>
      </c>
      <c r="C36" s="198" t="str">
        <f>CONCATENATE(B21," ",B35," ",B36)</f>
        <v>Feste_Biomasse Schwarzlauge 13. BImSchV</v>
      </c>
      <c r="D36" s="173">
        <v>1.6386956521739129E-2</v>
      </c>
      <c r="E36" s="174" t="s">
        <v>20</v>
      </c>
      <c r="F36" s="211">
        <v>2.5891304347826086E-3</v>
      </c>
      <c r="G36" s="174" t="s">
        <v>20</v>
      </c>
      <c r="H36" s="213">
        <v>1.3797826086956523E-2</v>
      </c>
      <c r="I36" s="178" t="s">
        <v>20</v>
      </c>
      <c r="J36" s="179"/>
      <c r="K36" s="179"/>
      <c r="L36" s="180"/>
      <c r="M36" s="181"/>
      <c r="N36" s="182" t="s">
        <v>340</v>
      </c>
      <c r="O36" s="50"/>
      <c r="P36" s="189"/>
      <c r="Q36" s="202" t="s">
        <v>205</v>
      </c>
      <c r="R36" s="170" t="str">
        <f>CONCATENATE(Q17," ",Q35," ",Q36)</f>
        <v>Feste_Biomasse_Industrie Klär_Schlamm 13. BImSchV</v>
      </c>
      <c r="S36" s="171">
        <v>0.88</v>
      </c>
      <c r="T36" s="602"/>
      <c r="U36" s="50"/>
      <c r="Y36" s="189"/>
      <c r="Z36" s="225" t="s">
        <v>318</v>
      </c>
      <c r="AA36" s="225" t="s">
        <v>306</v>
      </c>
      <c r="AB36" s="226"/>
      <c r="AD36" s="209"/>
    </row>
    <row r="37" spans="1:52">
      <c r="A37" s="611"/>
      <c r="B37" s="183" t="s">
        <v>299</v>
      </c>
      <c r="C37" s="223"/>
      <c r="D37" s="159"/>
      <c r="E37" s="160"/>
      <c r="F37" s="214"/>
      <c r="G37" s="160"/>
      <c r="H37" s="215"/>
      <c r="I37" s="164"/>
      <c r="J37" s="165"/>
      <c r="K37" s="165"/>
      <c r="L37" s="166"/>
      <c r="M37" s="167"/>
      <c r="N37" s="168"/>
      <c r="O37" s="50"/>
      <c r="P37" s="189"/>
      <c r="Q37" s="209" t="s">
        <v>218</v>
      </c>
      <c r="R37" s="184" t="str">
        <f>CONCATENATE(Q17," ",Q35," ",Q37)</f>
        <v>Feste_Biomasse_Industrie Klär_Schlamm Kessel</v>
      </c>
      <c r="S37" s="157">
        <v>0.8</v>
      </c>
      <c r="T37" s="602"/>
      <c r="U37" s="50"/>
      <c r="W37" s="189"/>
      <c r="Y37" s="189"/>
      <c r="Z37" s="225" t="s">
        <v>247</v>
      </c>
      <c r="AA37" s="225"/>
      <c r="AB37" s="226"/>
    </row>
    <row r="38" spans="1:52">
      <c r="A38" s="611"/>
      <c r="B38" s="202" t="s">
        <v>290</v>
      </c>
      <c r="C38" s="198" t="str">
        <f>CONCATENATE(B21," ",B37," ",B38)</f>
        <v>Feste_Biomasse Waldrestholz_Dampfturbine 4. BImSchV (TA-Luft)</v>
      </c>
      <c r="D38" s="173">
        <v>0.11985806451612903</v>
      </c>
      <c r="E38" s="174" t="s">
        <v>20</v>
      </c>
      <c r="F38" s="211">
        <v>1.3574193548387096E-2</v>
      </c>
      <c r="G38" s="174" t="s">
        <v>20</v>
      </c>
      <c r="H38" s="213">
        <v>0.10628387096774193</v>
      </c>
      <c r="I38" s="178" t="s">
        <v>20</v>
      </c>
      <c r="J38" s="179"/>
      <c r="K38" s="179"/>
      <c r="L38" s="180"/>
      <c r="M38" s="181"/>
      <c r="N38" s="182" t="s">
        <v>340</v>
      </c>
      <c r="O38" s="50"/>
      <c r="P38" s="189"/>
      <c r="Q38" s="135" t="s">
        <v>329</v>
      </c>
      <c r="R38" s="135"/>
      <c r="S38" s="171"/>
      <c r="T38" s="602"/>
      <c r="U38" s="50"/>
    </row>
    <row r="39" spans="1:52">
      <c r="A39" s="611"/>
      <c r="B39" s="209" t="s">
        <v>205</v>
      </c>
      <c r="C39" s="199" t="str">
        <f>CONCATENATE(B21," ",B37," ",B39)</f>
        <v>Feste_Biomasse Waldrestholz_Dampfturbine 13. BImSchV</v>
      </c>
      <c r="D39" s="159">
        <v>7.8090322580645147E-2</v>
      </c>
      <c r="E39" s="160" t="s">
        <v>20</v>
      </c>
      <c r="F39" s="214">
        <v>1.3574193548387096E-2</v>
      </c>
      <c r="G39" s="160" t="s">
        <v>20</v>
      </c>
      <c r="H39" s="215">
        <v>6.4516129032258063E-2</v>
      </c>
      <c r="I39" s="164" t="s">
        <v>20</v>
      </c>
      <c r="J39" s="165"/>
      <c r="K39" s="165"/>
      <c r="L39" s="166"/>
      <c r="M39" s="167"/>
      <c r="N39" s="168" t="s">
        <v>340</v>
      </c>
      <c r="O39" s="50"/>
      <c r="P39" s="189"/>
      <c r="Q39" s="183" t="s">
        <v>224</v>
      </c>
      <c r="R39" s="184" t="str">
        <f>CONCATENATE(Q38," ",Q39)</f>
        <v>Feste_Biomasse_Heizkraftwerk unbekannt</v>
      </c>
      <c r="S39" s="157">
        <v>0.73399999999999999</v>
      </c>
      <c r="T39" s="602"/>
      <c r="U39" s="50"/>
    </row>
    <row r="40" spans="1:52">
      <c r="A40" s="611"/>
      <c r="B40" s="169" t="s">
        <v>300</v>
      </c>
      <c r="C40" s="216"/>
      <c r="D40" s="173"/>
      <c r="E40" s="174"/>
      <c r="F40" s="211"/>
      <c r="G40" s="174"/>
      <c r="H40" s="213"/>
      <c r="I40" s="178"/>
      <c r="J40" s="179"/>
      <c r="K40" s="179"/>
      <c r="L40" s="180"/>
      <c r="M40" s="181"/>
      <c r="N40" s="182"/>
      <c r="O40" s="50"/>
      <c r="P40" s="189"/>
      <c r="Q40" s="169" t="s">
        <v>316</v>
      </c>
      <c r="R40" s="170" t="str">
        <f>CONCATENATE(Q38," ",Q40)</f>
        <v>Feste_Biomasse_Heizkraftwerk Altholz___Dampfturbine</v>
      </c>
      <c r="S40" s="171">
        <v>0.73</v>
      </c>
      <c r="T40" s="602"/>
      <c r="U40" s="234"/>
    </row>
    <row r="41" spans="1:52">
      <c r="A41" s="611"/>
      <c r="B41" s="209" t="s">
        <v>290</v>
      </c>
      <c r="C41" s="199" t="str">
        <f>CONCATENATE(B21," ",B40," ",B41)</f>
        <v>Feste_Biomasse Waldrestholz_OrganicRankineCycle 4. BImSchV (TA-Luft)</v>
      </c>
      <c r="D41" s="159">
        <v>0.1755483870967742</v>
      </c>
      <c r="E41" s="160" t="s">
        <v>20</v>
      </c>
      <c r="F41" s="214">
        <v>1.3574193548387096E-2</v>
      </c>
      <c r="G41" s="160" t="s">
        <v>20</v>
      </c>
      <c r="H41" s="215">
        <v>0.1619741935483871</v>
      </c>
      <c r="I41" s="164" t="s">
        <v>20</v>
      </c>
      <c r="J41" s="165"/>
      <c r="K41" s="165"/>
      <c r="L41" s="166"/>
      <c r="M41" s="167"/>
      <c r="N41" s="168" t="s">
        <v>340</v>
      </c>
      <c r="O41" s="50"/>
      <c r="P41" s="189"/>
      <c r="Q41" s="183" t="s">
        <v>297</v>
      </c>
      <c r="R41" s="183"/>
      <c r="S41" s="157"/>
      <c r="T41" s="602"/>
      <c r="U41" s="145"/>
      <c r="V41" s="235" t="s">
        <v>224</v>
      </c>
      <c r="W41" s="236" t="s">
        <v>216</v>
      </c>
      <c r="X41" s="237" t="s">
        <v>217</v>
      </c>
      <c r="Y41" s="236" t="s">
        <v>312</v>
      </c>
      <c r="Z41" s="238" t="s">
        <v>313</v>
      </c>
      <c r="AA41" s="239" t="s">
        <v>314</v>
      </c>
      <c r="AB41" s="240" t="s">
        <v>316</v>
      </c>
      <c r="AC41" s="241" t="s">
        <v>297</v>
      </c>
      <c r="AD41" s="242" t="s">
        <v>298</v>
      </c>
      <c r="AE41" s="236" t="s">
        <v>305</v>
      </c>
      <c r="AF41" s="243" t="s">
        <v>307</v>
      </c>
      <c r="AG41" s="244" t="s">
        <v>317</v>
      </c>
      <c r="AH41" s="244" t="s">
        <v>264</v>
      </c>
      <c r="AI41" s="244" t="s">
        <v>337</v>
      </c>
      <c r="AJ41" s="244" t="s">
        <v>318</v>
      </c>
      <c r="AK41" s="245" t="s">
        <v>319</v>
      </c>
      <c r="AL41" s="245" t="s">
        <v>306</v>
      </c>
      <c r="AM41" s="244" t="s">
        <v>247</v>
      </c>
      <c r="AN41" s="246" t="s">
        <v>214</v>
      </c>
      <c r="AO41" s="246" t="s">
        <v>215</v>
      </c>
      <c r="AP41" s="247" t="s">
        <v>326</v>
      </c>
      <c r="AQ41" s="248" t="s">
        <v>218</v>
      </c>
      <c r="AR41" s="237" t="s">
        <v>225</v>
      </c>
      <c r="AS41" s="236" t="s">
        <v>226</v>
      </c>
      <c r="AT41" s="237" t="s">
        <v>227</v>
      </c>
      <c r="AU41" s="249" t="s">
        <v>320</v>
      </c>
      <c r="AV41" s="249" t="s">
        <v>321</v>
      </c>
      <c r="AW41" s="236" t="s">
        <v>322</v>
      </c>
      <c r="AX41" s="237" t="s">
        <v>323</v>
      </c>
      <c r="AY41" s="236" t="s">
        <v>324</v>
      </c>
      <c r="AZ41" s="237" t="s">
        <v>325</v>
      </c>
    </row>
    <row r="42" spans="1:52">
      <c r="A42" s="611"/>
      <c r="B42" s="135" t="s">
        <v>69</v>
      </c>
      <c r="C42" s="218"/>
      <c r="D42" s="173"/>
      <c r="E42" s="174"/>
      <c r="F42" s="173"/>
      <c r="G42" s="174"/>
      <c r="H42" s="250"/>
      <c r="I42" s="251"/>
      <c r="J42" s="179"/>
      <c r="K42" s="179"/>
      <c r="L42" s="180"/>
      <c r="M42" s="181"/>
      <c r="N42" s="182"/>
      <c r="O42" s="50"/>
      <c r="P42" s="189"/>
      <c r="Q42" s="202" t="s">
        <v>290</v>
      </c>
      <c r="R42" s="170" t="str">
        <f>CONCATENATE(Q38," ",Q41," ",Q42)</f>
        <v>Feste_Biomasse_Heizkraftwerk Industrierestholz_Dampfturbine 4. BImSchV (TA-Luft)</v>
      </c>
      <c r="S42" s="171">
        <v>0.77</v>
      </c>
      <c r="T42" s="602"/>
      <c r="U42" s="234"/>
      <c r="V42" s="189"/>
      <c r="AA42" s="198" t="s">
        <v>203</v>
      </c>
      <c r="AC42" s="176" t="s">
        <v>290</v>
      </c>
      <c r="AD42" s="252" t="s">
        <v>290</v>
      </c>
      <c r="AE42" s="253"/>
      <c r="AG42" s="198"/>
      <c r="AH42" s="198" t="s">
        <v>218</v>
      </c>
      <c r="AI42" s="198"/>
      <c r="AJ42" s="199" t="s">
        <v>290</v>
      </c>
      <c r="AM42" s="198" t="s">
        <v>205</v>
      </c>
    </row>
    <row r="43" spans="1:52">
      <c r="A43" s="611"/>
      <c r="B43" s="183" t="s">
        <v>224</v>
      </c>
      <c r="C43" s="199" t="str">
        <f>CONCATENATE(B42," ",B43," ")</f>
        <v xml:space="preserve">Biogas unbekannt </v>
      </c>
      <c r="D43" s="159">
        <v>0.34578937500000001</v>
      </c>
      <c r="E43" s="160" t="s">
        <v>20</v>
      </c>
      <c r="F43" s="214">
        <v>0.10725833333333333</v>
      </c>
      <c r="G43" s="160" t="s">
        <v>20</v>
      </c>
      <c r="H43" s="215">
        <v>0.23853104166666667</v>
      </c>
      <c r="I43" s="164" t="s">
        <v>20</v>
      </c>
      <c r="J43" s="165"/>
      <c r="K43" s="165"/>
      <c r="L43" s="166"/>
      <c r="M43" s="167"/>
      <c r="N43" s="168" t="s">
        <v>341</v>
      </c>
      <c r="O43" s="50"/>
      <c r="P43" s="189"/>
      <c r="Q43" s="209" t="s">
        <v>205</v>
      </c>
      <c r="R43" s="184" t="str">
        <f>CONCATENATE(Q38," ",Q41," ",Q43)</f>
        <v>Feste_Biomasse_Heizkraftwerk Industrierestholz_Dampfturbine 13. BImSchV</v>
      </c>
      <c r="S43" s="157">
        <v>0.77</v>
      </c>
      <c r="T43" s="602"/>
      <c r="U43" s="50"/>
      <c r="V43" s="254"/>
      <c r="W43" s="189"/>
      <c r="AC43" s="184" t="s">
        <v>205</v>
      </c>
      <c r="AD43" s="189"/>
      <c r="AE43" s="255"/>
      <c r="AH43" s="199" t="s">
        <v>150</v>
      </c>
      <c r="AI43" s="184"/>
      <c r="AJ43" s="198" t="s">
        <v>218</v>
      </c>
      <c r="AM43" s="252" t="s">
        <v>218</v>
      </c>
    </row>
    <row r="44" spans="1:52">
      <c r="A44" s="611"/>
      <c r="B44" s="169" t="s">
        <v>230</v>
      </c>
      <c r="C44" s="198" t="str">
        <f>CONCATENATE(B42," ",B44," ")</f>
        <v xml:space="preserve">Biogas Abfall_Reststoffe </v>
      </c>
      <c r="D44" s="173">
        <v>0.34177500000000005</v>
      </c>
      <c r="E44" s="174" t="s">
        <v>20</v>
      </c>
      <c r="F44" s="211">
        <v>0.10725833333333334</v>
      </c>
      <c r="G44" s="174" t="s">
        <v>20</v>
      </c>
      <c r="H44" s="213">
        <v>0.23451666666666665</v>
      </c>
      <c r="I44" s="178" t="s">
        <v>20</v>
      </c>
      <c r="J44" s="179"/>
      <c r="K44" s="179"/>
      <c r="L44" s="180"/>
      <c r="M44" s="181"/>
      <c r="N44" s="182" t="s">
        <v>340</v>
      </c>
      <c r="O44" s="50"/>
      <c r="P44" s="189"/>
      <c r="Q44" s="202" t="s">
        <v>220</v>
      </c>
      <c r="R44" s="170" t="str">
        <f>CONCATENATE(Q38," Industrierestholz_Heizwerk_ORC")</f>
        <v>Feste_Biomasse_Heizkraftwerk Industrierestholz_Heizwerk_ORC</v>
      </c>
      <c r="S44" s="171">
        <v>0.47</v>
      </c>
      <c r="T44" s="602"/>
      <c r="U44" s="234"/>
      <c r="W44" s="189"/>
      <c r="X44" s="189"/>
      <c r="AC44" s="189"/>
      <c r="AD44" s="255"/>
    </row>
    <row r="45" spans="1:52">
      <c r="A45" s="611"/>
      <c r="B45" s="183" t="s">
        <v>209</v>
      </c>
      <c r="C45" s="223"/>
      <c r="D45" s="159"/>
      <c r="E45" s="160"/>
      <c r="F45" s="214"/>
      <c r="G45" s="160"/>
      <c r="H45" s="215"/>
      <c r="I45" s="164"/>
      <c r="J45" s="165"/>
      <c r="K45" s="165"/>
      <c r="L45" s="166"/>
      <c r="M45" s="167"/>
      <c r="N45" s="168"/>
      <c r="O45" s="50"/>
      <c r="P45" s="189"/>
      <c r="Q45" s="183" t="s">
        <v>308</v>
      </c>
      <c r="R45" s="183"/>
      <c r="S45" s="157"/>
      <c r="T45" s="602"/>
      <c r="U45" s="145"/>
      <c r="W45" s="189"/>
      <c r="X45" s="189"/>
      <c r="AA45" s="189"/>
      <c r="AB45" s="253"/>
    </row>
    <row r="46" spans="1:52">
      <c r="A46" s="611"/>
      <c r="B46" s="202" t="s">
        <v>290</v>
      </c>
      <c r="C46" s="198" t="str">
        <f>CONCATENATE(B42," Energiepflanzen ",B46)</f>
        <v>Biogas Energiepflanzen 4. BImSchV (TA-Luft)</v>
      </c>
      <c r="D46" s="173">
        <v>0.39256875000000002</v>
      </c>
      <c r="E46" s="174" t="s">
        <v>20</v>
      </c>
      <c r="F46" s="211">
        <v>0.10725833333333334</v>
      </c>
      <c r="G46" s="174" t="s">
        <v>20</v>
      </c>
      <c r="H46" s="213">
        <v>0.28531041666666668</v>
      </c>
      <c r="I46" s="178" t="s">
        <v>20</v>
      </c>
      <c r="J46" s="179"/>
      <c r="K46" s="179"/>
      <c r="L46" s="180"/>
      <c r="M46" s="181"/>
      <c r="N46" s="182" t="s">
        <v>340</v>
      </c>
      <c r="O46" s="50"/>
      <c r="P46" s="189"/>
      <c r="Q46" s="202" t="s">
        <v>221</v>
      </c>
      <c r="R46" s="170" t="str">
        <f>CONCATENATE(Q38," Pellets__HKW")</f>
        <v>Feste_Biomasse_Heizkraftwerk Pellets__HKW</v>
      </c>
      <c r="S46" s="171">
        <v>0.62</v>
      </c>
      <c r="T46" s="602"/>
      <c r="U46" s="145"/>
      <c r="W46" s="189"/>
      <c r="X46" s="189"/>
      <c r="Y46" s="189"/>
      <c r="Z46" s="253"/>
    </row>
    <row r="47" spans="1:52">
      <c r="A47" s="611"/>
      <c r="B47" s="209" t="s">
        <v>210</v>
      </c>
      <c r="C47" s="199" t="str">
        <f>CONCATENATE(B42," Energiepflanzen ",B47)</f>
        <v>Biogas Energiepflanzen Baurecht</v>
      </c>
      <c r="D47" s="159">
        <v>0.26846666666666669</v>
      </c>
      <c r="E47" s="160" t="s">
        <v>20</v>
      </c>
      <c r="F47" s="214">
        <v>0.10725833333333334</v>
      </c>
      <c r="G47" s="160" t="s">
        <v>20</v>
      </c>
      <c r="H47" s="215">
        <v>0.16120833333333334</v>
      </c>
      <c r="I47" s="164" t="s">
        <v>20</v>
      </c>
      <c r="J47" s="165"/>
      <c r="K47" s="165"/>
      <c r="L47" s="166"/>
      <c r="M47" s="167"/>
      <c r="N47" s="168" t="s">
        <v>340</v>
      </c>
      <c r="O47" s="50"/>
      <c r="P47" s="189"/>
      <c r="Q47" s="183" t="s">
        <v>299</v>
      </c>
      <c r="R47" s="183"/>
      <c r="S47" s="157"/>
      <c r="T47" s="602"/>
      <c r="U47" s="50"/>
      <c r="W47" s="189"/>
      <c r="X47" s="189"/>
      <c r="Y47" s="189"/>
      <c r="Z47" s="255"/>
    </row>
    <row r="48" spans="1:52">
      <c r="A48" s="611"/>
      <c r="B48" s="169" t="s">
        <v>212</v>
      </c>
      <c r="C48" s="216"/>
      <c r="D48" s="173"/>
      <c r="E48" s="174"/>
      <c r="F48" s="211"/>
      <c r="G48" s="174"/>
      <c r="H48" s="213"/>
      <c r="I48" s="178"/>
      <c r="J48" s="179"/>
      <c r="K48" s="179"/>
      <c r="L48" s="180"/>
      <c r="M48" s="181"/>
      <c r="N48" s="182"/>
      <c r="O48" s="50"/>
      <c r="P48" s="189"/>
      <c r="Q48" s="202" t="s">
        <v>290</v>
      </c>
      <c r="R48" s="170" t="str">
        <f>CONCATENATE(Q38," ",Q47," ",Q48)</f>
        <v>Feste_Biomasse_Heizkraftwerk Waldrestholz_Dampfturbine 4. BImSchV (TA-Luft)</v>
      </c>
      <c r="S48" s="171">
        <v>0.83</v>
      </c>
      <c r="T48" s="602"/>
      <c r="W48" s="189"/>
      <c r="X48" s="189"/>
      <c r="Y48" s="189"/>
      <c r="Z48" s="253"/>
    </row>
    <row r="49" spans="1:26">
      <c r="A49" s="611"/>
      <c r="B49" s="209" t="s">
        <v>290</v>
      </c>
      <c r="C49" s="199" t="str">
        <f>CONCATENATE(B42," Gülle ",B49)</f>
        <v>Biogas Gülle 4. BImSchV (TA-Luft)</v>
      </c>
      <c r="D49" s="159">
        <v>0.43382083333333343</v>
      </c>
      <c r="E49" s="160" t="s">
        <v>20</v>
      </c>
      <c r="F49" s="214">
        <v>0.10725</v>
      </c>
      <c r="G49" s="160" t="s">
        <v>20</v>
      </c>
      <c r="H49" s="215">
        <v>0.32656250000000009</v>
      </c>
      <c r="I49" s="164" t="s">
        <v>20</v>
      </c>
      <c r="J49" s="165"/>
      <c r="K49" s="165"/>
      <c r="L49" s="166"/>
      <c r="M49" s="167"/>
      <c r="N49" s="168" t="s">
        <v>340</v>
      </c>
      <c r="O49" s="50"/>
      <c r="P49" s="189"/>
      <c r="Q49" s="209" t="s">
        <v>205</v>
      </c>
      <c r="R49" s="184" t="str">
        <f>CONCATENATE(Q38," ",Q47," ",Q49)</f>
        <v>Feste_Biomasse_Heizkraftwerk Waldrestholz_Dampfturbine 13. BImSchV</v>
      </c>
      <c r="S49" s="157">
        <v>0.82</v>
      </c>
      <c r="T49" s="602"/>
      <c r="U49" s="145"/>
      <c r="W49" s="189"/>
      <c r="X49" s="189"/>
      <c r="Y49" s="189"/>
      <c r="Z49" s="189"/>
    </row>
    <row r="50" spans="1:26">
      <c r="A50" s="611"/>
      <c r="B50" s="202" t="s">
        <v>210</v>
      </c>
      <c r="C50" s="198" t="str">
        <f>CONCATENATE(B42," Gülle ",B50)</f>
        <v>Biogas Gülle Baurecht</v>
      </c>
      <c r="D50" s="173">
        <v>0.23080416666666667</v>
      </c>
      <c r="E50" s="174" t="s">
        <v>20</v>
      </c>
      <c r="F50" s="211">
        <v>0.10725</v>
      </c>
      <c r="G50" s="174" t="s">
        <v>20</v>
      </c>
      <c r="H50" s="213">
        <v>0.12354583333333333</v>
      </c>
      <c r="I50" s="178" t="s">
        <v>20</v>
      </c>
      <c r="J50" s="179"/>
      <c r="K50" s="179"/>
      <c r="L50" s="180"/>
      <c r="M50" s="181"/>
      <c r="N50" s="182" t="s">
        <v>340</v>
      </c>
      <c r="O50" s="50"/>
      <c r="P50" s="189"/>
      <c r="Q50" s="202" t="s">
        <v>222</v>
      </c>
      <c r="R50" s="170" t="str">
        <f>CONCATENATE(Q38," Waldrestholz__OrganicRankineCycle")</f>
        <v>Feste_Biomasse_Heizkraftwerk Waldrestholz__OrganicRankineCycle</v>
      </c>
      <c r="S50" s="171">
        <v>0.83</v>
      </c>
      <c r="T50" s="602"/>
      <c r="V50" s="207"/>
      <c r="W50" s="207"/>
      <c r="X50" s="207"/>
      <c r="Y50" s="207"/>
      <c r="Z50" s="189"/>
    </row>
    <row r="51" spans="1:26">
      <c r="A51" s="611"/>
      <c r="B51" s="134" t="s">
        <v>213</v>
      </c>
      <c r="C51" s="217"/>
      <c r="D51" s="159"/>
      <c r="E51" s="160"/>
      <c r="F51" s="186"/>
      <c r="G51" s="205"/>
      <c r="H51" s="187"/>
      <c r="I51" s="49"/>
      <c r="J51" s="165"/>
      <c r="K51" s="165"/>
      <c r="L51" s="166"/>
      <c r="M51" s="167"/>
      <c r="N51" s="168"/>
      <c r="O51" s="50"/>
      <c r="P51" s="189"/>
      <c r="Q51" s="209" t="s">
        <v>219</v>
      </c>
      <c r="R51" s="184" t="str">
        <f>CONCATENATE(Q38," Waldrestholz_Heizwerk")</f>
        <v>Feste_Biomasse_Heizkraftwerk Waldrestholz_Heizwerk</v>
      </c>
      <c r="S51" s="157">
        <v>0.62</v>
      </c>
      <c r="T51" s="602"/>
      <c r="V51" s="207"/>
      <c r="W51" s="207"/>
      <c r="X51" s="207"/>
      <c r="Y51" s="207"/>
      <c r="Z51" s="189"/>
    </row>
    <row r="52" spans="1:26">
      <c r="A52" s="611"/>
      <c r="B52" s="169" t="s">
        <v>224</v>
      </c>
      <c r="C52" s="198" t="str">
        <f>CONCATENATE(B51," ",B52," ")</f>
        <v xml:space="preserve">Biomethan unbekannt </v>
      </c>
      <c r="D52" s="173">
        <v>0.29135882456140355</v>
      </c>
      <c r="E52" s="174" t="s">
        <v>20</v>
      </c>
      <c r="F52" s="211">
        <v>4.4685964912280704E-2</v>
      </c>
      <c r="G52" s="174" t="s">
        <v>20</v>
      </c>
      <c r="H52" s="213">
        <v>0.24667285964912286</v>
      </c>
      <c r="I52" s="178" t="s">
        <v>20</v>
      </c>
      <c r="J52" s="179"/>
      <c r="K52" s="179"/>
      <c r="L52" s="180"/>
      <c r="M52" s="181"/>
      <c r="N52" s="182" t="s">
        <v>341</v>
      </c>
      <c r="O52" s="50"/>
      <c r="P52" s="189"/>
      <c r="Q52" s="221" t="s">
        <v>309</v>
      </c>
      <c r="R52" s="221"/>
      <c r="S52" s="171"/>
      <c r="T52" s="602"/>
      <c r="V52" s="207"/>
      <c r="W52" s="207"/>
      <c r="X52" s="207"/>
      <c r="Y52" s="207"/>
      <c r="Z52" s="189"/>
    </row>
    <row r="53" spans="1:26">
      <c r="A53" s="611"/>
      <c r="B53" s="183" t="s">
        <v>230</v>
      </c>
      <c r="C53" s="199" t="str">
        <f>CONCATENATE(B51," ",B53," ")</f>
        <v xml:space="preserve">Biomethan Abfall_Reststoffe </v>
      </c>
      <c r="D53" s="159">
        <v>0.2034964912280702</v>
      </c>
      <c r="E53" s="160" t="s">
        <v>20</v>
      </c>
      <c r="F53" s="214">
        <v>4.4685964912280704E-2</v>
      </c>
      <c r="G53" s="160" t="s">
        <v>20</v>
      </c>
      <c r="H53" s="215">
        <v>0.15881052631578949</v>
      </c>
      <c r="I53" s="164" t="s">
        <v>20</v>
      </c>
      <c r="J53" s="165"/>
      <c r="K53" s="165"/>
      <c r="L53" s="166"/>
      <c r="M53" s="167"/>
      <c r="N53" s="168" t="s">
        <v>340</v>
      </c>
      <c r="O53" s="189"/>
      <c r="P53" s="189"/>
      <c r="Q53" s="183" t="s">
        <v>224</v>
      </c>
      <c r="R53" s="184" t="str">
        <f>CONCATENATE(Q52," ",Q53)</f>
        <v>Flüssige__Biomasse unbekannt</v>
      </c>
      <c r="S53" s="157">
        <v>1.18</v>
      </c>
      <c r="T53" s="602"/>
      <c r="U53" s="189"/>
      <c r="V53" s="207"/>
      <c r="W53" s="207"/>
      <c r="X53" s="335"/>
      <c r="Y53" s="207"/>
      <c r="Z53" s="189"/>
    </row>
    <row r="54" spans="1:26">
      <c r="A54" s="611"/>
      <c r="B54" s="169" t="s">
        <v>284</v>
      </c>
      <c r="C54" s="198" t="str">
        <f>CONCATENATE(B51," ",B54," ")</f>
        <v xml:space="preserve">Biomethan _Energiepflanzen </v>
      </c>
      <c r="D54" s="173">
        <v>0.30843333333333339</v>
      </c>
      <c r="E54" s="174" t="s">
        <v>20</v>
      </c>
      <c r="F54" s="211">
        <v>4.4684210526315792E-2</v>
      </c>
      <c r="G54" s="174" t="s">
        <v>20</v>
      </c>
      <c r="H54" s="213">
        <v>0.26374736842105262</v>
      </c>
      <c r="I54" s="178" t="s">
        <v>20</v>
      </c>
      <c r="J54" s="179"/>
      <c r="K54" s="179"/>
      <c r="L54" s="180"/>
      <c r="M54" s="181"/>
      <c r="N54" s="182" t="s">
        <v>340</v>
      </c>
      <c r="O54" s="189"/>
      <c r="P54" s="189"/>
      <c r="Q54" s="169" t="s">
        <v>214</v>
      </c>
      <c r="R54" s="170" t="str">
        <f>CONCATENATE(Q52," ",Q54)</f>
        <v>Flüssige__Biomasse Rapsöl</v>
      </c>
      <c r="S54" s="171">
        <v>1.18</v>
      </c>
      <c r="T54" s="602"/>
      <c r="U54" s="189"/>
      <c r="V54" s="207"/>
      <c r="W54" s="207"/>
      <c r="X54" s="356"/>
      <c r="Y54" s="207"/>
      <c r="Z54" s="189"/>
    </row>
    <row r="55" spans="1:26">
      <c r="A55" s="611"/>
      <c r="B55" s="183" t="s">
        <v>285</v>
      </c>
      <c r="C55" s="199" t="str">
        <f>CONCATENATE(B51," ",B55," ")</f>
        <v xml:space="preserve">Biomethan _Gülle </v>
      </c>
      <c r="D55" s="159">
        <v>0.23977894736842109</v>
      </c>
      <c r="E55" s="160" t="s">
        <v>20</v>
      </c>
      <c r="F55" s="214">
        <v>4.4684210526315792E-2</v>
      </c>
      <c r="G55" s="160" t="s">
        <v>20</v>
      </c>
      <c r="H55" s="215">
        <v>0.19509298245614037</v>
      </c>
      <c r="I55" s="164" t="s">
        <v>20</v>
      </c>
      <c r="J55" s="165"/>
      <c r="K55" s="165"/>
      <c r="L55" s="166"/>
      <c r="M55" s="167"/>
      <c r="N55" s="168" t="s">
        <v>340</v>
      </c>
      <c r="O55" s="189"/>
      <c r="P55" s="189"/>
      <c r="Q55" s="183" t="s">
        <v>215</v>
      </c>
      <c r="R55" s="184" t="str">
        <f>CONCATENATE(Q52," ",Q55)</f>
        <v>Flüssige__Biomasse Palmöl</v>
      </c>
      <c r="S55" s="157">
        <v>1.18</v>
      </c>
      <c r="T55" s="602"/>
      <c r="U55" s="189"/>
      <c r="V55" s="207"/>
      <c r="W55" s="207"/>
      <c r="X55" s="356"/>
      <c r="Y55" s="207"/>
      <c r="Z55" s="189"/>
    </row>
    <row r="56" spans="1:26">
      <c r="A56" s="611"/>
      <c r="B56" s="135" t="s">
        <v>292</v>
      </c>
      <c r="C56" s="218"/>
      <c r="D56" s="173"/>
      <c r="E56" s="174"/>
      <c r="F56" s="256"/>
      <c r="G56" s="257"/>
      <c r="H56" s="250"/>
      <c r="I56" s="251"/>
      <c r="J56" s="179"/>
      <c r="K56" s="179"/>
      <c r="L56" s="180"/>
      <c r="M56" s="181"/>
      <c r="N56" s="182"/>
      <c r="O56" s="189"/>
      <c r="P56" s="189"/>
      <c r="Q56" s="221" t="s">
        <v>327</v>
      </c>
      <c r="R56" s="170" t="str">
        <f>Q56</f>
        <v>Flüssige_Biomasse_Industrie</v>
      </c>
      <c r="S56" s="171">
        <v>0.54</v>
      </c>
      <c r="T56" s="602"/>
      <c r="U56" s="189"/>
      <c r="V56" s="356"/>
      <c r="W56" s="207"/>
      <c r="X56" s="356"/>
      <c r="Y56" s="207"/>
      <c r="Z56" s="189"/>
    </row>
    <row r="57" spans="1:26">
      <c r="A57" s="611"/>
      <c r="B57" s="183" t="s">
        <v>224</v>
      </c>
      <c r="C57" s="199" t="str">
        <f>CONCATENATE(B56," ",B57," ")</f>
        <v xml:space="preserve">Flüssige_Biomasse unbekannt </v>
      </c>
      <c r="D57" s="159">
        <v>0.34960047562425683</v>
      </c>
      <c r="E57" s="160" t="s">
        <v>20</v>
      </c>
      <c r="F57" s="214">
        <v>2.7645659928656361E-3</v>
      </c>
      <c r="G57" s="160" t="s">
        <v>20</v>
      </c>
      <c r="H57" s="215">
        <v>0.34683590963139121</v>
      </c>
      <c r="I57" s="164" t="s">
        <v>20</v>
      </c>
      <c r="J57" s="165"/>
      <c r="K57" s="165"/>
      <c r="L57" s="166"/>
      <c r="M57" s="167"/>
      <c r="N57" s="168" t="s">
        <v>341</v>
      </c>
      <c r="O57" s="189"/>
      <c r="P57" s="189"/>
      <c r="Q57" s="134" t="s">
        <v>69</v>
      </c>
      <c r="R57" s="134"/>
      <c r="S57" s="157"/>
      <c r="T57" s="602"/>
      <c r="U57" s="189"/>
      <c r="V57" s="207"/>
      <c r="W57" s="207"/>
      <c r="X57" s="355"/>
      <c r="Y57" s="207"/>
      <c r="Z57" s="189"/>
    </row>
    <row r="58" spans="1:26">
      <c r="A58" s="611"/>
      <c r="B58" s="169" t="s">
        <v>301</v>
      </c>
      <c r="C58" s="198" t="str">
        <f>CONCATENATE(B56," ",B58," ")</f>
        <v xml:space="preserve">Flüssige_Biomasse Flüssige_Biogene_Stoffe </v>
      </c>
      <c r="D58" s="173">
        <v>2.3229629629629628E-2</v>
      </c>
      <c r="E58" s="174" t="s">
        <v>20</v>
      </c>
      <c r="F58" s="211">
        <v>1.2144444444444444E-2</v>
      </c>
      <c r="G58" s="174" t="s">
        <v>20</v>
      </c>
      <c r="H58" s="213">
        <v>1.1085185185185184E-2</v>
      </c>
      <c r="I58" s="178" t="s">
        <v>20</v>
      </c>
      <c r="J58" s="179"/>
      <c r="K58" s="179"/>
      <c r="L58" s="180"/>
      <c r="M58" s="181"/>
      <c r="N58" s="182" t="s">
        <v>340</v>
      </c>
      <c r="O58" s="189"/>
      <c r="P58" s="189"/>
      <c r="Q58" s="169" t="s">
        <v>224</v>
      </c>
      <c r="R58" s="170" t="str">
        <f>CONCATENATE(Q57," ",Q58)</f>
        <v>Biogas unbekannt</v>
      </c>
      <c r="S58" s="171">
        <v>1.11325369738339</v>
      </c>
      <c r="T58" s="602"/>
      <c r="U58" s="189"/>
      <c r="V58" s="207"/>
      <c r="W58" s="207"/>
      <c r="X58" s="355"/>
      <c r="Y58" s="207"/>
      <c r="Z58" s="189"/>
    </row>
    <row r="59" spans="1:26">
      <c r="A59" s="611"/>
      <c r="B59" s="183" t="s">
        <v>214</v>
      </c>
      <c r="C59" s="199" t="str">
        <f>CONCATENATE(B56," ",B59," ")</f>
        <v xml:space="preserve">Flüssige_Biomasse Rapsöl </v>
      </c>
      <c r="D59" s="159">
        <v>0.26614310344827591</v>
      </c>
      <c r="E59" s="160" t="s">
        <v>20</v>
      </c>
      <c r="F59" s="214">
        <v>1.6034482758620692E-3</v>
      </c>
      <c r="G59" s="160" t="s">
        <v>20</v>
      </c>
      <c r="H59" s="215">
        <v>0.26453965517241379</v>
      </c>
      <c r="I59" s="164" t="s">
        <v>20</v>
      </c>
      <c r="J59" s="165"/>
      <c r="K59" s="165"/>
      <c r="L59" s="166"/>
      <c r="M59" s="167"/>
      <c r="N59" s="168" t="s">
        <v>340</v>
      </c>
      <c r="O59" s="189"/>
      <c r="P59" s="258"/>
      <c r="Q59" s="183" t="s">
        <v>230</v>
      </c>
      <c r="R59" s="184" t="str">
        <f>CONCATENATE(Q57," ",Q59)</f>
        <v>Biogas Abfall_Reststoffe</v>
      </c>
      <c r="S59" s="157">
        <v>1.1299999999999999</v>
      </c>
      <c r="T59" s="602"/>
      <c r="U59" s="258"/>
      <c r="V59" s="356"/>
      <c r="W59" s="207"/>
      <c r="X59" s="355"/>
      <c r="Y59" s="207"/>
      <c r="Z59" s="189"/>
    </row>
    <row r="60" spans="1:26">
      <c r="A60" s="611"/>
      <c r="B60" s="169" t="s">
        <v>215</v>
      </c>
      <c r="C60" s="198" t="str">
        <f>CONCATENATE(B56," ",B60," ")</f>
        <v xml:space="preserve">Flüssige_Biomasse Palmöl </v>
      </c>
      <c r="D60" s="173">
        <v>0.19943275862068968</v>
      </c>
      <c r="E60" s="174" t="s">
        <v>20</v>
      </c>
      <c r="F60" s="211">
        <v>1.6034482758620692E-3</v>
      </c>
      <c r="G60" s="174" t="s">
        <v>20</v>
      </c>
      <c r="H60" s="213">
        <v>0.19782931034482762</v>
      </c>
      <c r="I60" s="178" t="s">
        <v>20</v>
      </c>
      <c r="J60" s="179"/>
      <c r="K60" s="179"/>
      <c r="L60" s="180"/>
      <c r="M60" s="181"/>
      <c r="N60" s="182" t="s">
        <v>340</v>
      </c>
      <c r="O60" s="189"/>
      <c r="P60" s="258"/>
      <c r="Q60" s="169" t="s">
        <v>209</v>
      </c>
      <c r="R60" s="169"/>
      <c r="S60" s="171"/>
      <c r="T60" s="602"/>
      <c r="U60" s="258"/>
      <c r="V60" s="207"/>
      <c r="W60" s="207"/>
      <c r="X60" s="356"/>
      <c r="Y60" s="207"/>
      <c r="Z60" s="189"/>
    </row>
    <row r="61" spans="1:26">
      <c r="A61" s="611"/>
      <c r="B61" s="134" t="s">
        <v>70</v>
      </c>
      <c r="C61" s="158" t="str">
        <f>B61</f>
        <v>Klärgas</v>
      </c>
      <c r="D61" s="159">
        <v>0.12580047505938244</v>
      </c>
      <c r="E61" s="160" t="s">
        <v>20</v>
      </c>
      <c r="F61" s="214">
        <v>7.0681710213776727E-2</v>
      </c>
      <c r="G61" s="160" t="s">
        <v>20</v>
      </c>
      <c r="H61" s="215">
        <v>5.5118764845605697E-2</v>
      </c>
      <c r="I61" s="164" t="s">
        <v>20</v>
      </c>
      <c r="J61" s="165"/>
      <c r="K61" s="165"/>
      <c r="L61" s="166"/>
      <c r="M61" s="167"/>
      <c r="N61" s="168" t="s">
        <v>340</v>
      </c>
      <c r="O61" s="189"/>
      <c r="P61" s="258"/>
      <c r="Q61" s="209" t="s">
        <v>290</v>
      </c>
      <c r="R61" s="184" t="str">
        <f>CONCATENATE(Q57," ",Q60," ",Q61)</f>
        <v>Biogas Energiepflanzen 4. BImSchV (TA-Luft)</v>
      </c>
      <c r="S61" s="157">
        <v>1.1299999999999999</v>
      </c>
      <c r="T61" s="602"/>
      <c r="U61" s="258"/>
      <c r="V61" s="207"/>
      <c r="W61" s="207"/>
      <c r="X61" s="355"/>
      <c r="Y61" s="207"/>
      <c r="Z61" s="189"/>
    </row>
    <row r="62" spans="1:26">
      <c r="A62" s="611"/>
      <c r="B62" s="135" t="s">
        <v>71</v>
      </c>
      <c r="C62" s="172" t="str">
        <f>B62</f>
        <v>Deponiegas</v>
      </c>
      <c r="D62" s="173">
        <v>0.12625</v>
      </c>
      <c r="E62" s="174" t="s">
        <v>20</v>
      </c>
      <c r="F62" s="211">
        <v>7.6693298969072163E-2</v>
      </c>
      <c r="G62" s="174" t="s">
        <v>20</v>
      </c>
      <c r="H62" s="213">
        <v>4.9556701030927838E-2</v>
      </c>
      <c r="I62" s="178" t="s">
        <v>20</v>
      </c>
      <c r="J62" s="179"/>
      <c r="K62" s="179"/>
      <c r="L62" s="180"/>
      <c r="M62" s="181"/>
      <c r="N62" s="182" t="s">
        <v>340</v>
      </c>
      <c r="O62" s="189"/>
      <c r="P62" s="189"/>
      <c r="Q62" s="202" t="s">
        <v>210</v>
      </c>
      <c r="R62" s="170" t="str">
        <f>CONCATENATE(Q57," ",Q60," ",Q62)</f>
        <v>Biogas Energiepflanzen Baurecht</v>
      </c>
      <c r="S62" s="171">
        <v>1.1299999999999999</v>
      </c>
      <c r="T62" s="602"/>
      <c r="U62" s="189"/>
      <c r="V62" s="356"/>
      <c r="W62" s="207"/>
      <c r="X62" s="356"/>
      <c r="Y62" s="207"/>
      <c r="Z62" s="189"/>
    </row>
    <row r="63" spans="1:26">
      <c r="A63" s="611"/>
      <c r="B63" s="134" t="s">
        <v>303</v>
      </c>
      <c r="C63" s="158" t="str">
        <f>B63</f>
        <v>Biogener_Anteil_Abfall</v>
      </c>
      <c r="D63" s="159">
        <v>4.7508196721311484E-3</v>
      </c>
      <c r="E63" s="160" t="s">
        <v>20</v>
      </c>
      <c r="F63" s="214">
        <v>4.7508196721311484E-3</v>
      </c>
      <c r="G63" s="160" t="s">
        <v>20</v>
      </c>
      <c r="H63" s="215">
        <v>0</v>
      </c>
      <c r="I63" s="164" t="s">
        <v>20</v>
      </c>
      <c r="J63" s="165"/>
      <c r="K63" s="165"/>
      <c r="L63" s="166"/>
      <c r="M63" s="167"/>
      <c r="N63" s="168" t="s">
        <v>340</v>
      </c>
      <c r="O63" s="189"/>
      <c r="P63" s="189"/>
      <c r="Q63" s="183" t="s">
        <v>212</v>
      </c>
      <c r="R63" s="183"/>
      <c r="S63" s="157"/>
      <c r="T63" s="602"/>
      <c r="U63" s="189"/>
      <c r="V63" s="207"/>
      <c r="W63" s="207"/>
      <c r="X63" s="355"/>
      <c r="Y63" s="207"/>
      <c r="Z63" s="189"/>
    </row>
    <row r="64" spans="1:26" ht="12.75" customHeight="1">
      <c r="A64" s="610" t="s">
        <v>119</v>
      </c>
      <c r="B64" s="147" t="s">
        <v>107</v>
      </c>
      <c r="C64" s="147"/>
      <c r="D64" s="149">
        <v>0.3161599467158191</v>
      </c>
      <c r="E64" s="150" t="s">
        <v>20</v>
      </c>
      <c r="F64" s="627" t="s">
        <v>17</v>
      </c>
      <c r="G64" s="628"/>
      <c r="H64" s="260"/>
      <c r="I64" s="152"/>
      <c r="J64" s="151" t="s">
        <v>17</v>
      </c>
      <c r="K64" s="151"/>
      <c r="L64" s="153" t="s">
        <v>17</v>
      </c>
      <c r="M64" s="154"/>
      <c r="N64" s="155" t="s">
        <v>341</v>
      </c>
      <c r="O64" s="189"/>
      <c r="P64" s="189"/>
      <c r="Q64" s="202" t="s">
        <v>290</v>
      </c>
      <c r="R64" s="170" t="str">
        <f>CONCATENATE(Q57," ",Q63," ",Q64)</f>
        <v>Biogas Gülle 4. BImSchV (TA-Luft)</v>
      </c>
      <c r="S64" s="171">
        <v>1.1299999999999999</v>
      </c>
      <c r="T64" s="602"/>
      <c r="U64" s="189"/>
      <c r="V64" s="356"/>
      <c r="W64" s="207"/>
      <c r="X64" s="355"/>
      <c r="Y64" s="207"/>
      <c r="Z64" s="189"/>
    </row>
    <row r="65" spans="1:30">
      <c r="A65" s="611"/>
      <c r="B65" s="134" t="s">
        <v>5</v>
      </c>
      <c r="C65" s="137"/>
      <c r="D65" s="159">
        <v>0.31792999999999999</v>
      </c>
      <c r="E65" s="160" t="s">
        <v>20</v>
      </c>
      <c r="F65" s="214">
        <v>0.26706000000000002</v>
      </c>
      <c r="G65" s="160" t="s">
        <v>20</v>
      </c>
      <c r="H65" s="215">
        <v>5.0869999999999999E-2</v>
      </c>
      <c r="I65" s="164" t="s">
        <v>20</v>
      </c>
      <c r="J65" s="165"/>
      <c r="K65" s="427"/>
      <c r="L65" s="428"/>
      <c r="M65" s="167"/>
      <c r="N65" s="168" t="s">
        <v>340</v>
      </c>
      <c r="O65" s="189"/>
      <c r="P65" s="189"/>
      <c r="Q65" s="209" t="s">
        <v>210</v>
      </c>
      <c r="R65" s="184" t="str">
        <f>CONCATENATE(Q57," ",Q63," ",Q65)</f>
        <v>Biogas Gülle Baurecht</v>
      </c>
      <c r="S65" s="157">
        <v>1.1299999999999999</v>
      </c>
      <c r="T65" s="602"/>
      <c r="U65" s="189"/>
      <c r="V65" s="207"/>
      <c r="W65" s="207"/>
      <c r="X65" s="355"/>
      <c r="Y65" s="207"/>
      <c r="Z65" s="189"/>
      <c r="AA65" s="189"/>
      <c r="AB65" s="189"/>
      <c r="AC65" s="189"/>
      <c r="AD65" s="189"/>
    </row>
    <row r="66" spans="1:30">
      <c r="A66" s="622"/>
      <c r="B66" s="135" t="s">
        <v>6</v>
      </c>
      <c r="C66" s="135"/>
      <c r="D66" s="173">
        <v>0.24682999999999999</v>
      </c>
      <c r="E66" s="174" t="s">
        <v>20</v>
      </c>
      <c r="F66" s="211">
        <v>0.20191000000000001</v>
      </c>
      <c r="G66" s="174" t="s">
        <v>20</v>
      </c>
      <c r="H66" s="213">
        <v>4.4920000000000002E-2</v>
      </c>
      <c r="I66" s="178" t="s">
        <v>20</v>
      </c>
      <c r="J66" s="179"/>
      <c r="K66" s="179"/>
      <c r="L66" s="180"/>
      <c r="M66" s="181"/>
      <c r="N66" s="182" t="s">
        <v>340</v>
      </c>
      <c r="O66" s="258"/>
      <c r="P66" s="189"/>
      <c r="Q66" s="135" t="s">
        <v>213</v>
      </c>
      <c r="R66" s="135"/>
      <c r="S66" s="171"/>
      <c r="T66" s="602"/>
      <c r="U66" s="189"/>
      <c r="V66" s="207"/>
      <c r="W66" s="207"/>
      <c r="X66" s="355"/>
      <c r="Y66" s="207"/>
      <c r="Z66" s="189"/>
      <c r="AA66" s="189"/>
      <c r="AB66" s="189"/>
      <c r="AC66" s="189"/>
      <c r="AD66" s="189"/>
    </row>
    <row r="67" spans="1:30">
      <c r="A67" s="611"/>
      <c r="B67" s="134" t="s">
        <v>66</v>
      </c>
      <c r="C67" s="137"/>
      <c r="D67" s="159">
        <v>0.40100999999999998</v>
      </c>
      <c r="E67" s="160" t="s">
        <v>20</v>
      </c>
      <c r="F67" s="214">
        <v>0.34905999999999998</v>
      </c>
      <c r="G67" s="160" t="s">
        <v>20</v>
      </c>
      <c r="H67" s="215">
        <v>5.1950000000000003E-2</v>
      </c>
      <c r="I67" s="164" t="s">
        <v>20</v>
      </c>
      <c r="J67" s="165"/>
      <c r="K67" s="165"/>
      <c r="L67" s="166"/>
      <c r="M67" s="167"/>
      <c r="N67" s="168" t="s">
        <v>340</v>
      </c>
      <c r="O67" s="258"/>
      <c r="P67" s="50"/>
      <c r="Q67" s="183" t="s">
        <v>224</v>
      </c>
      <c r="R67" s="184" t="str">
        <f>CONCATENATE(Q66," ",Q67)</f>
        <v>Biomethan unbekannt</v>
      </c>
      <c r="S67" s="157">
        <v>1.05</v>
      </c>
      <c r="T67" s="602"/>
      <c r="U67" s="189"/>
      <c r="V67" s="356"/>
      <c r="W67" s="207"/>
      <c r="X67" s="207"/>
      <c r="Y67" s="207"/>
      <c r="Z67" s="189"/>
      <c r="AA67" s="189"/>
      <c r="AB67" s="189"/>
      <c r="AC67" s="189"/>
      <c r="AD67" s="189"/>
    </row>
    <row r="68" spans="1:30">
      <c r="A68" s="611"/>
      <c r="B68" s="135" t="s">
        <v>65</v>
      </c>
      <c r="C68" s="135"/>
      <c r="D68" s="173">
        <v>0.42791000000000001</v>
      </c>
      <c r="E68" s="174" t="s">
        <v>20</v>
      </c>
      <c r="F68" s="211">
        <v>0.36948000000000003</v>
      </c>
      <c r="G68" s="174" t="s">
        <v>20</v>
      </c>
      <c r="H68" s="213">
        <v>5.8430000000000003E-2</v>
      </c>
      <c r="I68" s="178" t="s">
        <v>20</v>
      </c>
      <c r="J68" s="179"/>
      <c r="K68" s="179"/>
      <c r="L68" s="180"/>
      <c r="M68" s="181"/>
      <c r="N68" s="182" t="s">
        <v>340</v>
      </c>
      <c r="O68" s="258"/>
      <c r="P68" s="50"/>
      <c r="Q68" s="169" t="s">
        <v>230</v>
      </c>
      <c r="R68" s="170" t="str">
        <f>CONCATENATE(Q66," ",Q68)</f>
        <v>Biomethan Abfall_Reststoffe</v>
      </c>
      <c r="S68" s="171">
        <v>1.05</v>
      </c>
      <c r="T68" s="602"/>
      <c r="U68" s="189"/>
      <c r="V68" s="207"/>
      <c r="W68" s="207"/>
      <c r="X68" s="207"/>
      <c r="Y68" s="207"/>
      <c r="Z68" s="189"/>
      <c r="AA68" s="189"/>
      <c r="AB68" s="189"/>
      <c r="AC68" s="189"/>
      <c r="AD68" s="189"/>
    </row>
    <row r="69" spans="1:30">
      <c r="A69" s="611"/>
      <c r="B69" s="134" t="s">
        <v>73</v>
      </c>
      <c r="C69" s="137"/>
      <c r="D69" s="159">
        <v>0.30420000000000003</v>
      </c>
      <c r="E69" s="160" t="s">
        <v>20</v>
      </c>
      <c r="F69" s="214">
        <v>0.26010899999999998</v>
      </c>
      <c r="G69" s="160" t="s">
        <v>20</v>
      </c>
      <c r="H69" s="215">
        <v>4.4090999999999998E-2</v>
      </c>
      <c r="I69" s="164" t="s">
        <v>20</v>
      </c>
      <c r="J69" s="165"/>
      <c r="K69" s="165"/>
      <c r="L69" s="166"/>
      <c r="M69" s="167"/>
      <c r="N69" s="168" t="s">
        <v>340</v>
      </c>
      <c r="O69" s="258"/>
      <c r="P69" s="189"/>
      <c r="Q69" s="183" t="s">
        <v>284</v>
      </c>
      <c r="R69" s="184" t="str">
        <f>CONCATENATE(Q66," ",Q69)</f>
        <v>Biomethan _Energiepflanzen</v>
      </c>
      <c r="S69" s="157">
        <v>1.05</v>
      </c>
      <c r="T69" s="602"/>
      <c r="U69" s="189"/>
      <c r="V69" s="207"/>
      <c r="W69" s="207"/>
      <c r="X69" s="207"/>
      <c r="Y69" s="207"/>
      <c r="Z69" s="189"/>
      <c r="AA69" s="189"/>
      <c r="AB69" s="189"/>
      <c r="AC69" s="50"/>
      <c r="AD69" s="50"/>
    </row>
    <row r="70" spans="1:30">
      <c r="A70" s="611"/>
      <c r="B70" s="135" t="s">
        <v>74</v>
      </c>
      <c r="C70" s="135"/>
      <c r="D70" s="173">
        <v>0.56221122448979588</v>
      </c>
      <c r="E70" s="174" t="s">
        <v>20</v>
      </c>
      <c r="F70" s="211">
        <v>0.50554285714285718</v>
      </c>
      <c r="G70" s="174" t="s">
        <v>20</v>
      </c>
      <c r="H70" s="213">
        <v>5.6668367346938774E-2</v>
      </c>
      <c r="I70" s="178" t="s">
        <v>20</v>
      </c>
      <c r="J70" s="179"/>
      <c r="K70" s="179"/>
      <c r="L70" s="180"/>
      <c r="M70" s="181"/>
      <c r="N70" s="182" t="s">
        <v>340</v>
      </c>
      <c r="O70" s="258"/>
      <c r="P70" s="189" t="s">
        <v>81</v>
      </c>
      <c r="Q70" s="169" t="s">
        <v>285</v>
      </c>
      <c r="R70" s="170" t="str">
        <f>CONCATENATE(Q66," ",Q70)</f>
        <v>Biomethan _Gülle</v>
      </c>
      <c r="S70" s="171">
        <v>1.05</v>
      </c>
      <c r="T70" s="602"/>
      <c r="U70" s="189"/>
      <c r="V70" s="356"/>
      <c r="W70" s="207"/>
      <c r="X70" s="207"/>
      <c r="Y70" s="207"/>
      <c r="Z70" s="189"/>
      <c r="AA70" s="189"/>
      <c r="AB70" s="189"/>
      <c r="AC70" s="50"/>
      <c r="AD70" s="50"/>
    </row>
    <row r="71" spans="1:30" ht="12.75" customHeight="1">
      <c r="A71" s="611"/>
      <c r="B71" s="135" t="s">
        <v>131</v>
      </c>
      <c r="C71" s="135"/>
      <c r="D71" s="173"/>
      <c r="E71" s="174"/>
      <c r="F71" s="256"/>
      <c r="G71" s="257"/>
      <c r="H71" s="250"/>
      <c r="I71" s="251"/>
      <c r="J71" s="179"/>
      <c r="K71" s="179"/>
      <c r="L71" s="180"/>
      <c r="M71" s="181"/>
      <c r="N71" s="181"/>
      <c r="O71" s="258"/>
      <c r="P71" s="189" t="s">
        <v>138</v>
      </c>
      <c r="Q71" s="134" t="s">
        <v>310</v>
      </c>
      <c r="R71" s="134"/>
      <c r="S71" s="157"/>
      <c r="T71" s="602"/>
      <c r="U71" s="189"/>
      <c r="V71" s="207"/>
      <c r="W71" s="207"/>
      <c r="X71" s="207"/>
      <c r="Y71" s="207"/>
      <c r="Z71" s="189"/>
      <c r="AA71" s="189"/>
      <c r="AB71" s="189"/>
      <c r="AC71" s="50"/>
      <c r="AD71" s="50"/>
    </row>
    <row r="72" spans="1:30">
      <c r="A72" s="611"/>
      <c r="B72" s="134" t="s">
        <v>81</v>
      </c>
      <c r="C72" s="217"/>
      <c r="D72" s="159"/>
      <c r="E72" s="160"/>
      <c r="F72" s="214"/>
      <c r="G72" s="160"/>
      <c r="H72" s="215"/>
      <c r="I72" s="164"/>
      <c r="J72" s="165"/>
      <c r="K72" s="165"/>
      <c r="L72" s="166"/>
      <c r="M72" s="167"/>
      <c r="N72" s="168"/>
      <c r="O72" s="258"/>
      <c r="P72" s="189" t="s">
        <v>18</v>
      </c>
      <c r="Q72" s="169" t="s">
        <v>224</v>
      </c>
      <c r="R72" s="170" t="str">
        <f>CONCATENATE(Q71," ",Q72)</f>
        <v>Klärgas_ unbekannt</v>
      </c>
      <c r="S72" s="171">
        <v>0.90900000000000003</v>
      </c>
      <c r="T72" s="602"/>
      <c r="U72" s="189"/>
      <c r="V72" s="207"/>
      <c r="W72" s="207"/>
      <c r="X72" s="207"/>
      <c r="Y72" s="207"/>
      <c r="Z72" s="189"/>
      <c r="AA72" s="189"/>
      <c r="AB72" s="189"/>
      <c r="AC72" s="50"/>
      <c r="AD72" s="50"/>
    </row>
    <row r="73" spans="1:30">
      <c r="A73" s="611"/>
      <c r="B73" s="169" t="s">
        <v>216</v>
      </c>
      <c r="C73" s="198" t="str">
        <f>CONCATENATE(B72," ",B73)</f>
        <v>Scheitholz Einzelfeuerung</v>
      </c>
      <c r="D73" s="173">
        <v>5.1372000000000001E-2</v>
      </c>
      <c r="E73" s="174" t="s">
        <v>20</v>
      </c>
      <c r="F73" s="211">
        <v>3.2488000000000003E-2</v>
      </c>
      <c r="G73" s="174" t="s">
        <v>20</v>
      </c>
      <c r="H73" s="213">
        <v>1.8884000000000001E-2</v>
      </c>
      <c r="I73" s="178" t="s">
        <v>20</v>
      </c>
      <c r="J73" s="179"/>
      <c r="K73" s="179"/>
      <c r="L73" s="180"/>
      <c r="M73" s="181"/>
      <c r="N73" s="182" t="s">
        <v>340</v>
      </c>
      <c r="O73" s="258"/>
      <c r="P73" s="189" t="s">
        <v>304</v>
      </c>
      <c r="Q73" s="183" t="s">
        <v>326</v>
      </c>
      <c r="R73" s="184" t="str">
        <f>CONCATENATE(Q71," ",Q73)</f>
        <v>Klärgas_ BHKW_TA_Luft</v>
      </c>
      <c r="S73" s="157">
        <v>0.88</v>
      </c>
      <c r="T73" s="602"/>
      <c r="U73" s="189"/>
      <c r="V73" s="335"/>
      <c r="W73" s="207"/>
      <c r="X73" s="207"/>
      <c r="Y73" s="207"/>
      <c r="Z73" s="189"/>
      <c r="AA73" s="189"/>
      <c r="AB73" s="189"/>
      <c r="AC73" s="50"/>
      <c r="AD73" s="50"/>
    </row>
    <row r="74" spans="1:30">
      <c r="A74" s="611"/>
      <c r="B74" s="183" t="s">
        <v>217</v>
      </c>
      <c r="C74" s="199" t="str">
        <f>CONCATENATE(B72," ",B74)</f>
        <v>Scheitholz Kesselfeuerung</v>
      </c>
      <c r="D74" s="159">
        <v>2.3698571428571426E-2</v>
      </c>
      <c r="E74" s="160" t="s">
        <v>20</v>
      </c>
      <c r="F74" s="214">
        <v>1.5E-3</v>
      </c>
      <c r="G74" s="160" t="s">
        <v>20</v>
      </c>
      <c r="H74" s="215">
        <v>2.1752857142857143E-2</v>
      </c>
      <c r="I74" s="164" t="s">
        <v>20</v>
      </c>
      <c r="J74" s="165"/>
      <c r="K74" s="165"/>
      <c r="L74" s="166"/>
      <c r="M74" s="167"/>
      <c r="N74" s="168" t="s">
        <v>340</v>
      </c>
      <c r="O74" s="258"/>
      <c r="P74" s="189" t="s">
        <v>329</v>
      </c>
      <c r="Q74" s="169" t="s">
        <v>218</v>
      </c>
      <c r="R74" s="170" t="str">
        <f>CONCATENATE(Q71," ",Q74)</f>
        <v>Klärgas_ Kessel</v>
      </c>
      <c r="S74" s="171">
        <v>1</v>
      </c>
      <c r="T74" s="602"/>
      <c r="U74" s="189"/>
      <c r="V74" s="356"/>
      <c r="W74" s="207"/>
      <c r="X74" s="207"/>
      <c r="Y74" s="207"/>
      <c r="Z74" s="189"/>
      <c r="AA74" s="189"/>
      <c r="AB74" s="189"/>
      <c r="AC74" s="50"/>
      <c r="AD74" s="50"/>
    </row>
    <row r="75" spans="1:30">
      <c r="A75" s="611"/>
      <c r="B75" s="135" t="s">
        <v>138</v>
      </c>
      <c r="C75" s="218"/>
      <c r="D75" s="173"/>
      <c r="E75" s="174"/>
      <c r="F75" s="256"/>
      <c r="G75" s="257"/>
      <c r="H75" s="250"/>
      <c r="I75" s="251"/>
      <c r="J75" s="179"/>
      <c r="K75" s="179"/>
      <c r="L75" s="180"/>
      <c r="M75" s="181"/>
      <c r="N75" s="182"/>
      <c r="O75" s="258"/>
      <c r="P75" s="189" t="s">
        <v>309</v>
      </c>
      <c r="Q75" s="222" t="s">
        <v>311</v>
      </c>
      <c r="R75" s="184" t="str">
        <f>Q75</f>
        <v>Deponiegas_</v>
      </c>
      <c r="S75" s="157">
        <v>1.1399999999999999</v>
      </c>
      <c r="T75" s="602"/>
      <c r="U75" s="189"/>
      <c r="V75" s="356"/>
      <c r="W75" s="207"/>
      <c r="X75" s="207"/>
      <c r="Y75" s="207"/>
      <c r="Z75" s="189"/>
      <c r="AA75" s="189"/>
      <c r="AB75" s="189"/>
      <c r="AC75" s="50"/>
      <c r="AD75" s="50"/>
    </row>
    <row r="76" spans="1:30">
      <c r="A76" s="611"/>
      <c r="B76" s="183" t="s">
        <v>216</v>
      </c>
      <c r="C76" s="199" t="str">
        <f>CONCATENATE(B75," ",B76)</f>
        <v>Hackschnitzel Einzelfeuerung</v>
      </c>
      <c r="D76" s="159">
        <v>3.2229999999999995E-2</v>
      </c>
      <c r="E76" s="160" t="s">
        <v>20</v>
      </c>
      <c r="F76" s="214">
        <v>8.6200000000000003E-4</v>
      </c>
      <c r="G76" s="160" t="s">
        <v>20</v>
      </c>
      <c r="H76" s="215">
        <v>3.1368E-2</v>
      </c>
      <c r="I76" s="164" t="s">
        <v>20</v>
      </c>
      <c r="J76" s="165"/>
      <c r="K76" s="165"/>
      <c r="L76" s="166"/>
      <c r="M76" s="167"/>
      <c r="N76" s="168" t="s">
        <v>340</v>
      </c>
      <c r="O76" s="258"/>
      <c r="P76" s="189" t="s">
        <v>327</v>
      </c>
      <c r="Q76" s="135" t="s">
        <v>303</v>
      </c>
      <c r="R76" s="170" t="str">
        <f>Q76</f>
        <v>Biogener_Anteil_Abfall</v>
      </c>
      <c r="S76" s="171">
        <v>0.68</v>
      </c>
      <c r="T76" s="602"/>
      <c r="U76" s="189"/>
      <c r="V76" s="356"/>
      <c r="W76" s="207"/>
      <c r="X76" s="207"/>
      <c r="Y76" s="207"/>
      <c r="Z76" s="189"/>
      <c r="AA76" s="189"/>
      <c r="AB76" s="189"/>
      <c r="AC76" s="50"/>
      <c r="AD76" s="50"/>
    </row>
    <row r="77" spans="1:30">
      <c r="A77" s="611"/>
      <c r="B77" s="169" t="s">
        <v>312</v>
      </c>
      <c r="C77" s="198" t="str">
        <f>CONCATENATE(B75," ",B77)</f>
        <v>Hackschnitzel Kesselfeuerung_kl.50kW</v>
      </c>
      <c r="D77" s="173">
        <v>3.8762857142857141E-2</v>
      </c>
      <c r="E77" s="174" t="s">
        <v>20</v>
      </c>
      <c r="F77" s="211">
        <v>6.1571428571428573E-4</v>
      </c>
      <c r="G77" s="174" t="s">
        <v>20</v>
      </c>
      <c r="H77" s="213">
        <v>3.8147142857142859E-2</v>
      </c>
      <c r="I77" s="178" t="s">
        <v>20</v>
      </c>
      <c r="J77" s="179"/>
      <c r="K77" s="179"/>
      <c r="L77" s="180"/>
      <c r="M77" s="181"/>
      <c r="N77" s="182" t="s">
        <v>340</v>
      </c>
      <c r="O77" s="258"/>
      <c r="P77" s="189" t="s">
        <v>69</v>
      </c>
      <c r="Q77" s="134" t="s">
        <v>223</v>
      </c>
      <c r="R77" s="134"/>
      <c r="S77" s="157"/>
      <c r="T77" s="602"/>
      <c r="U77" s="189"/>
      <c r="V77" s="355"/>
      <c r="W77" s="207"/>
      <c r="X77" s="207"/>
      <c r="Y77" s="207"/>
      <c r="Z77" s="189"/>
      <c r="AA77" s="189"/>
      <c r="AB77" s="189"/>
      <c r="AC77" s="50"/>
      <c r="AD77" s="50"/>
    </row>
    <row r="78" spans="1:30">
      <c r="A78" s="611"/>
      <c r="B78" s="183" t="s">
        <v>315</v>
      </c>
      <c r="C78" s="199" t="str">
        <f>CONCATENATE(B75," ",B78)</f>
        <v>Hackschnitzel Kesselfeuerung_gr.50kW</v>
      </c>
      <c r="D78" s="159">
        <v>3.2201249999999994E-2</v>
      </c>
      <c r="E78" s="160" t="s">
        <v>20</v>
      </c>
      <c r="F78" s="214">
        <v>5.4374999999999996E-4</v>
      </c>
      <c r="G78" s="160" t="s">
        <v>20</v>
      </c>
      <c r="H78" s="215">
        <v>3.1657499999999998E-2</v>
      </c>
      <c r="I78" s="164" t="s">
        <v>20</v>
      </c>
      <c r="J78" s="165"/>
      <c r="K78" s="165"/>
      <c r="L78" s="166"/>
      <c r="M78" s="167"/>
      <c r="N78" s="168" t="s">
        <v>340</v>
      </c>
      <c r="O78" s="258"/>
      <c r="P78" s="189" t="s">
        <v>213</v>
      </c>
      <c r="Q78" s="169" t="s">
        <v>224</v>
      </c>
      <c r="R78" s="170" t="str">
        <f>CONCATENATE(Q77," ",Q78)</f>
        <v>Solarthermie unbekannt</v>
      </c>
      <c r="S78" s="171">
        <v>0.93</v>
      </c>
      <c r="T78" s="602"/>
      <c r="U78" s="189"/>
      <c r="V78" s="355"/>
      <c r="W78" s="207"/>
      <c r="X78" s="207"/>
      <c r="Y78" s="207"/>
      <c r="Z78" s="189"/>
      <c r="AA78" s="189"/>
      <c r="AB78" s="189"/>
      <c r="AC78" s="50"/>
      <c r="AD78" s="50"/>
    </row>
    <row r="79" spans="1:30">
      <c r="A79" s="611"/>
      <c r="B79" s="135" t="s">
        <v>18</v>
      </c>
      <c r="C79" s="218"/>
      <c r="D79" s="173"/>
      <c r="E79" s="174"/>
      <c r="F79" s="593"/>
      <c r="G79" s="594"/>
      <c r="H79" s="250"/>
      <c r="I79" s="251"/>
      <c r="J79" s="179"/>
      <c r="K79" s="179"/>
      <c r="L79" s="180"/>
      <c r="M79" s="181"/>
      <c r="N79" s="182"/>
      <c r="O79" s="258"/>
      <c r="P79" s="189" t="s">
        <v>310</v>
      </c>
      <c r="Q79" s="183" t="s">
        <v>225</v>
      </c>
      <c r="R79" s="184" t="str">
        <f>CONCATENATE(Q77," ",Q79)</f>
        <v>Solarthermie Flächenkollektor</v>
      </c>
      <c r="S79" s="157">
        <v>0.93</v>
      </c>
      <c r="T79" s="602"/>
      <c r="U79" s="189"/>
      <c r="V79" s="355"/>
      <c r="W79" s="207"/>
      <c r="X79" s="207"/>
      <c r="Y79" s="207"/>
      <c r="Z79" s="189"/>
      <c r="AA79" s="189"/>
      <c r="AB79" s="189"/>
      <c r="AC79" s="50"/>
      <c r="AD79" s="50"/>
    </row>
    <row r="80" spans="1:30">
      <c r="A80" s="611"/>
      <c r="B80" s="183" t="s">
        <v>216</v>
      </c>
      <c r="C80" s="199" t="str">
        <f>CONCATENATE(B79," ",B80)</f>
        <v>Holzpellets Einzelfeuerung</v>
      </c>
      <c r="D80" s="159">
        <v>2.7066249999999997E-2</v>
      </c>
      <c r="E80" s="160" t="s">
        <v>20</v>
      </c>
      <c r="F80" s="214">
        <v>5.2374999999999991E-4</v>
      </c>
      <c r="G80" s="160" t="s">
        <v>20</v>
      </c>
      <c r="H80" s="215">
        <v>2.6542499999999997E-2</v>
      </c>
      <c r="I80" s="164" t="s">
        <v>20</v>
      </c>
      <c r="J80" s="165"/>
      <c r="K80" s="165"/>
      <c r="L80" s="166"/>
      <c r="M80" s="167"/>
      <c r="N80" s="168" t="s">
        <v>340</v>
      </c>
      <c r="O80" s="258"/>
      <c r="P80" s="189" t="s">
        <v>311</v>
      </c>
      <c r="Q80" s="169" t="s">
        <v>226</v>
      </c>
      <c r="R80" s="170" t="str">
        <f>CONCATENATE(Q77," ",Q80)</f>
        <v>Solarthermie Vakuumröhrenkollektor</v>
      </c>
      <c r="S80" s="171">
        <v>0.93</v>
      </c>
      <c r="T80" s="602"/>
      <c r="U80" s="189"/>
      <c r="V80" s="356"/>
      <c r="W80" s="207"/>
      <c r="X80" s="207"/>
      <c r="Y80" s="207"/>
      <c r="Z80" s="189"/>
      <c r="AA80" s="189"/>
      <c r="AB80" s="189"/>
      <c r="AC80" s="50"/>
      <c r="AD80" s="50"/>
    </row>
    <row r="81" spans="1:30">
      <c r="A81" s="611"/>
      <c r="B81" s="169" t="s">
        <v>217</v>
      </c>
      <c r="C81" s="198" t="str">
        <f>CONCATENATE(B79," ",B81)</f>
        <v>Holzpellets Kesselfeuerung</v>
      </c>
      <c r="D81" s="173">
        <v>2.6224705882352942E-2</v>
      </c>
      <c r="E81" s="174" t="s">
        <v>20</v>
      </c>
      <c r="F81" s="211">
        <v>4.329411764705882E-4</v>
      </c>
      <c r="G81" s="174" t="s">
        <v>20</v>
      </c>
      <c r="H81" s="213">
        <v>2.5791764705882354E-2</v>
      </c>
      <c r="I81" s="178" t="s">
        <v>20</v>
      </c>
      <c r="J81" s="179"/>
      <c r="K81" s="179"/>
      <c r="L81" s="180"/>
      <c r="M81" s="181"/>
      <c r="N81" s="182" t="s">
        <v>340</v>
      </c>
      <c r="O81" s="258"/>
      <c r="P81" s="189" t="s">
        <v>303</v>
      </c>
      <c r="Q81" s="183" t="s">
        <v>227</v>
      </c>
      <c r="R81" s="184" t="str">
        <f>CONCATENATE(Q77," ",Q81)</f>
        <v>Solarthermie Schwimmbadabsorber</v>
      </c>
      <c r="S81" s="157">
        <v>0.93</v>
      </c>
      <c r="T81" s="602"/>
      <c r="U81" s="189"/>
      <c r="V81" s="355"/>
      <c r="W81" s="207"/>
      <c r="X81" s="207"/>
      <c r="Y81" s="207"/>
      <c r="Z81" s="189"/>
      <c r="AA81" s="189"/>
      <c r="AB81" s="189"/>
      <c r="AC81" s="50"/>
      <c r="AD81" s="50"/>
    </row>
    <row r="82" spans="1:30">
      <c r="A82" s="611"/>
      <c r="B82" s="134" t="s">
        <v>304</v>
      </c>
      <c r="C82" s="217"/>
      <c r="D82" s="159"/>
      <c r="E82" s="160"/>
      <c r="F82" s="261"/>
      <c r="G82" s="262"/>
      <c r="H82" s="25"/>
      <c r="I82" s="49"/>
      <c r="J82" s="165"/>
      <c r="K82" s="165"/>
      <c r="L82" s="166"/>
      <c r="M82" s="167"/>
      <c r="N82" s="168"/>
      <c r="O82" s="258"/>
      <c r="P82" s="189" t="s">
        <v>223</v>
      </c>
      <c r="Q82" s="135" t="s">
        <v>228</v>
      </c>
      <c r="R82" s="170"/>
      <c r="S82" s="171"/>
      <c r="T82" s="602"/>
      <c r="U82" s="189"/>
      <c r="V82" s="356"/>
      <c r="W82" s="207"/>
      <c r="X82" s="207"/>
      <c r="Y82" s="207"/>
      <c r="Z82" s="189"/>
      <c r="AA82" s="189"/>
      <c r="AB82" s="189"/>
      <c r="AC82" s="50"/>
      <c r="AD82" s="50"/>
    </row>
    <row r="83" spans="1:30">
      <c r="A83" s="611"/>
      <c r="B83" s="169" t="s">
        <v>224</v>
      </c>
      <c r="C83" s="198" t="str">
        <f>CONCATENATE(B82," ",B83)</f>
        <v>Feste_Biomasse_Industrie unbekannt</v>
      </c>
      <c r="D83" s="173">
        <v>2.5131166682884107E-2</v>
      </c>
      <c r="E83" s="174" t="s">
        <v>20</v>
      </c>
      <c r="F83" s="211">
        <v>4.3411525737082814E-3</v>
      </c>
      <c r="G83" s="174" t="s">
        <v>20</v>
      </c>
      <c r="H83" s="213">
        <v>2.0790014109175827E-2</v>
      </c>
      <c r="I83" s="178" t="s">
        <v>20</v>
      </c>
      <c r="J83" s="179"/>
      <c r="K83" s="179"/>
      <c r="L83" s="180"/>
      <c r="M83" s="181"/>
      <c r="N83" s="263" t="s">
        <v>341</v>
      </c>
      <c r="O83" s="258"/>
      <c r="P83" s="189" t="s">
        <v>228</v>
      </c>
      <c r="Q83" s="183" t="s">
        <v>224</v>
      </c>
      <c r="R83" s="184" t="str">
        <f>CONCATENATE(Q82," ",Q83)</f>
        <v>Wärmepumpen unbekannt</v>
      </c>
      <c r="S83" s="157">
        <v>1</v>
      </c>
      <c r="T83" s="602"/>
      <c r="U83" s="188"/>
      <c r="V83" s="355"/>
      <c r="W83" s="207"/>
      <c r="X83" s="207"/>
      <c r="Y83" s="207"/>
      <c r="Z83" s="189"/>
      <c r="AA83" s="189"/>
      <c r="AB83" s="189"/>
      <c r="AC83" s="50"/>
      <c r="AD83" s="50"/>
    </row>
    <row r="84" spans="1:30">
      <c r="A84" s="611"/>
      <c r="B84" s="183" t="s">
        <v>314</v>
      </c>
      <c r="C84" s="223"/>
      <c r="D84" s="159"/>
      <c r="E84" s="160"/>
      <c r="F84" s="214"/>
      <c r="G84" s="160"/>
      <c r="H84" s="215"/>
      <c r="I84" s="164"/>
      <c r="J84" s="165"/>
      <c r="K84" s="165"/>
      <c r="L84" s="166"/>
      <c r="M84" s="167"/>
      <c r="N84" s="168"/>
      <c r="O84" s="258"/>
      <c r="P84" s="189" t="s">
        <v>328</v>
      </c>
      <c r="Q84" s="169" t="s">
        <v>320</v>
      </c>
      <c r="R84" s="170" t="str">
        <f>CONCATENATE(Q82," ",Q84)</f>
        <v>Wärmepumpen Luft_Wasser_WP</v>
      </c>
      <c r="S84" s="171">
        <v>1</v>
      </c>
      <c r="T84" s="602"/>
      <c r="U84" s="189"/>
      <c r="V84" s="355"/>
      <c r="W84" s="207"/>
      <c r="X84" s="207"/>
      <c r="Y84" s="207"/>
      <c r="Z84" s="189"/>
      <c r="AA84" s="189"/>
      <c r="AB84" s="189"/>
      <c r="AC84" s="50"/>
      <c r="AD84" s="50"/>
    </row>
    <row r="85" spans="1:30">
      <c r="A85" s="611"/>
      <c r="B85" s="202" t="s">
        <v>203</v>
      </c>
      <c r="C85" s="198" t="str">
        <f>CONCATENATE(B82," ",B84," ",B85)</f>
        <v>Feste_Biomasse_Industrie Altholz__Dampfturbine 17. BImSchV</v>
      </c>
      <c r="D85" s="173">
        <v>2.1505479452054797E-2</v>
      </c>
      <c r="E85" s="174" t="s">
        <v>20</v>
      </c>
      <c r="F85" s="211">
        <v>5.7643835616438361E-3</v>
      </c>
      <c r="G85" s="174" t="s">
        <v>20</v>
      </c>
      <c r="H85" s="213">
        <v>1.574109589041096E-2</v>
      </c>
      <c r="I85" s="178" t="s">
        <v>20</v>
      </c>
      <c r="J85" s="179"/>
      <c r="K85" s="179"/>
      <c r="L85" s="180"/>
      <c r="M85" s="181"/>
      <c r="N85" s="182" t="s">
        <v>340</v>
      </c>
      <c r="O85" s="258"/>
      <c r="P85" s="189"/>
      <c r="Q85" s="183" t="s">
        <v>321</v>
      </c>
      <c r="R85" s="184" t="str">
        <f>CONCATENATE(Q82," ",Q85)</f>
        <v>Wärmepumpen Abluft_Wasser_WP</v>
      </c>
      <c r="S85" s="157">
        <v>1</v>
      </c>
      <c r="T85" s="602"/>
      <c r="U85" s="188"/>
      <c r="V85" s="355"/>
      <c r="W85" s="207"/>
      <c r="X85" s="207"/>
      <c r="Y85" s="207"/>
      <c r="Z85" s="189"/>
      <c r="AA85" s="189"/>
      <c r="AB85" s="189"/>
      <c r="AC85" s="50"/>
      <c r="AD85" s="50"/>
    </row>
    <row r="86" spans="1:30">
      <c r="A86" s="611"/>
      <c r="B86" s="183" t="s">
        <v>297</v>
      </c>
      <c r="C86" s="223"/>
      <c r="D86" s="159"/>
      <c r="E86" s="160"/>
      <c r="F86" s="214"/>
      <c r="G86" s="160"/>
      <c r="H86" s="215"/>
      <c r="I86" s="164"/>
      <c r="J86" s="165"/>
      <c r="K86" s="165"/>
      <c r="L86" s="166"/>
      <c r="M86" s="167"/>
      <c r="N86" s="168"/>
      <c r="O86" s="258"/>
      <c r="P86" s="189"/>
      <c r="Q86" s="169" t="s">
        <v>322</v>
      </c>
      <c r="R86" s="170" t="str">
        <f>CONCATENATE(Q82," ",Q86)</f>
        <v>Wärmepumpen Brauchwasser_WP</v>
      </c>
      <c r="S86" s="171">
        <v>1</v>
      </c>
      <c r="T86" s="602"/>
      <c r="U86" s="189"/>
      <c r="V86" s="355"/>
      <c r="W86" s="207"/>
      <c r="X86" s="207"/>
      <c r="Y86" s="207"/>
      <c r="Z86" s="189"/>
      <c r="AA86" s="189"/>
      <c r="AB86" s="189"/>
      <c r="AC86" s="50"/>
      <c r="AD86" s="50"/>
    </row>
    <row r="87" spans="1:30">
      <c r="A87" s="611"/>
      <c r="B87" s="202" t="s">
        <v>290</v>
      </c>
      <c r="C87" s="198" t="str">
        <f>CONCATENATE(B82," ",B86," ",B87)</f>
        <v>Feste_Biomasse_Industrie Industrierestholz_Dampfturbine 4. BImSchV (TA-Luft)</v>
      </c>
      <c r="D87" s="173">
        <v>3.0106493506493508E-2</v>
      </c>
      <c r="E87" s="174" t="s">
        <v>20</v>
      </c>
      <c r="F87" s="211">
        <v>5.4649350649350649E-3</v>
      </c>
      <c r="G87" s="174" t="s">
        <v>20</v>
      </c>
      <c r="H87" s="213">
        <v>2.4641558441558443E-2</v>
      </c>
      <c r="I87" s="178" t="s">
        <v>20</v>
      </c>
      <c r="J87" s="179"/>
      <c r="K87" s="179"/>
      <c r="L87" s="180"/>
      <c r="M87" s="181"/>
      <c r="N87" s="182" t="s">
        <v>340</v>
      </c>
      <c r="O87" s="258"/>
      <c r="P87" s="189"/>
      <c r="Q87" s="183" t="s">
        <v>323</v>
      </c>
      <c r="R87" s="184" t="str">
        <f>CONCATENATE(Q82," ",Q87)</f>
        <v>Wärmepumpen Erdgas_WP</v>
      </c>
      <c r="S87" s="157">
        <v>1</v>
      </c>
      <c r="T87" s="602"/>
      <c r="U87" s="188"/>
      <c r="V87" s="207"/>
      <c r="W87" s="207"/>
      <c r="X87" s="207"/>
      <c r="Y87" s="207"/>
      <c r="Z87" s="189"/>
      <c r="AA87" s="189"/>
      <c r="AB87" s="189"/>
      <c r="AC87" s="50"/>
      <c r="AD87" s="50"/>
    </row>
    <row r="88" spans="1:30">
      <c r="A88" s="611"/>
      <c r="B88" s="209" t="s">
        <v>205</v>
      </c>
      <c r="C88" s="199" t="str">
        <f>CONCATENATE(B82," ",B86," ",B88)</f>
        <v>Feste_Biomasse_Industrie Industrierestholz_Dampfturbine 13. BImSchV</v>
      </c>
      <c r="D88" s="159">
        <v>3.0106493506493508E-2</v>
      </c>
      <c r="E88" s="160" t="s">
        <v>20</v>
      </c>
      <c r="F88" s="214">
        <v>5.4649350649350649E-3</v>
      </c>
      <c r="G88" s="160" t="s">
        <v>20</v>
      </c>
      <c r="H88" s="215">
        <v>2.4641558441558443E-2</v>
      </c>
      <c r="I88" s="164" t="s">
        <v>20</v>
      </c>
      <c r="J88" s="165"/>
      <c r="K88" s="165"/>
      <c r="L88" s="166"/>
      <c r="M88" s="167"/>
      <c r="N88" s="168" t="s">
        <v>340</v>
      </c>
      <c r="O88" s="258"/>
      <c r="P88" s="189"/>
      <c r="Q88" s="169" t="s">
        <v>324</v>
      </c>
      <c r="R88" s="170" t="str">
        <f>CONCATENATE(Q82," ",Q88)</f>
        <v>Wärmepumpen Erdwärme_WP</v>
      </c>
      <c r="S88" s="171">
        <v>1</v>
      </c>
      <c r="T88" s="602"/>
      <c r="U88" s="189"/>
      <c r="V88" s="207"/>
      <c r="W88" s="207"/>
      <c r="X88" s="207"/>
      <c r="Y88" s="207"/>
      <c r="Z88" s="189"/>
      <c r="AA88" s="189"/>
      <c r="AB88" s="189"/>
      <c r="AC88" s="50"/>
      <c r="AD88" s="50"/>
    </row>
    <row r="89" spans="1:30">
      <c r="A89" s="611"/>
      <c r="B89" s="169" t="s">
        <v>298</v>
      </c>
      <c r="C89" s="216"/>
      <c r="D89" s="173"/>
      <c r="E89" s="174"/>
      <c r="F89" s="211"/>
      <c r="G89" s="174"/>
      <c r="H89" s="213"/>
      <c r="I89" s="178"/>
      <c r="J89" s="179"/>
      <c r="K89" s="179"/>
      <c r="L89" s="180"/>
      <c r="M89" s="181"/>
      <c r="N89" s="182"/>
      <c r="O89" s="258"/>
      <c r="P89" s="189"/>
      <c r="Q89" s="183" t="s">
        <v>325</v>
      </c>
      <c r="R89" s="184" t="str">
        <f>CONCATENATE(Q82," ",Q89)</f>
        <v>Wärmepumpen Grundwasser_WP</v>
      </c>
      <c r="S89" s="157">
        <v>1</v>
      </c>
      <c r="T89" s="602"/>
      <c r="U89" s="189"/>
      <c r="V89" s="207"/>
      <c r="W89" s="207"/>
      <c r="X89" s="207"/>
      <c r="Y89" s="207"/>
      <c r="Z89" s="189"/>
      <c r="AA89" s="189"/>
      <c r="AB89" s="189"/>
      <c r="AC89" s="50"/>
      <c r="AD89" s="50"/>
    </row>
    <row r="90" spans="1:30">
      <c r="A90" s="611"/>
      <c r="B90" s="209" t="s">
        <v>290</v>
      </c>
      <c r="C90" s="199" t="str">
        <f>CONCATENATE(B82," ",B89," ",B90)</f>
        <v>Feste_Biomasse_Industrie Industrierestholz_OrganicRankineCycle 4. BImSchV (TA-Luft)</v>
      </c>
      <c r="D90" s="159">
        <v>2.8628915662650606E-2</v>
      </c>
      <c r="E90" s="160" t="s">
        <v>20</v>
      </c>
      <c r="F90" s="214">
        <v>5.0698795180722893E-3</v>
      </c>
      <c r="G90" s="160" t="s">
        <v>20</v>
      </c>
      <c r="H90" s="215">
        <v>2.3559036144578313E-2</v>
      </c>
      <c r="I90" s="164" t="s">
        <v>20</v>
      </c>
      <c r="J90" s="165"/>
      <c r="K90" s="165"/>
      <c r="L90" s="166"/>
      <c r="M90" s="167"/>
      <c r="N90" s="168" t="s">
        <v>340</v>
      </c>
      <c r="O90" s="258"/>
      <c r="P90" s="189"/>
      <c r="Q90" s="264" t="s">
        <v>328</v>
      </c>
      <c r="R90" s="265" t="str">
        <f>Q90</f>
        <v>Tiefe_Geothermie</v>
      </c>
      <c r="S90" s="266">
        <v>1</v>
      </c>
      <c r="T90" s="603"/>
      <c r="U90" s="189"/>
      <c r="V90" s="207"/>
      <c r="W90" s="207"/>
      <c r="X90" s="207"/>
      <c r="Y90" s="207"/>
      <c r="Z90" s="189"/>
      <c r="AA90" s="189"/>
      <c r="AB90" s="189"/>
      <c r="AC90" s="50"/>
      <c r="AD90" s="50"/>
    </row>
    <row r="91" spans="1:30">
      <c r="A91" s="611"/>
      <c r="B91" s="169" t="s">
        <v>305</v>
      </c>
      <c r="C91" s="198" t="str">
        <f>CONCATENATE(B82," ",B91)</f>
        <v>Feste_Biomasse_Industrie Industrierestholz_Kessel</v>
      </c>
      <c r="D91" s="173">
        <v>2.9346249999999997E-2</v>
      </c>
      <c r="E91" s="174" t="s">
        <v>20</v>
      </c>
      <c r="F91" s="211">
        <v>5.2599999999999999E-3</v>
      </c>
      <c r="G91" s="174" t="s">
        <v>20</v>
      </c>
      <c r="H91" s="213">
        <v>2.408625E-2</v>
      </c>
      <c r="I91" s="178" t="s">
        <v>20</v>
      </c>
      <c r="J91" s="179"/>
      <c r="K91" s="179"/>
      <c r="L91" s="180"/>
      <c r="M91" s="181"/>
      <c r="N91" s="182" t="s">
        <v>340</v>
      </c>
      <c r="O91" s="258"/>
      <c r="P91" s="189"/>
      <c r="Q91" s="189"/>
      <c r="R91" s="189"/>
      <c r="S91" s="267"/>
      <c r="T91" s="189"/>
      <c r="U91" s="189"/>
      <c r="V91" s="376"/>
      <c r="W91" s="207"/>
      <c r="X91" s="207"/>
      <c r="Y91" s="207"/>
      <c r="Z91" s="189"/>
      <c r="AA91" s="189"/>
      <c r="AB91" s="189"/>
      <c r="AC91" s="50"/>
      <c r="AD91" s="50"/>
    </row>
    <row r="92" spans="1:30">
      <c r="A92" s="611"/>
      <c r="B92" s="183" t="s">
        <v>317</v>
      </c>
      <c r="C92" s="223"/>
      <c r="D92" s="159"/>
      <c r="E92" s="160"/>
      <c r="F92" s="214"/>
      <c r="G92" s="160"/>
      <c r="H92" s="215"/>
      <c r="I92" s="164"/>
      <c r="J92" s="165"/>
      <c r="K92" s="165"/>
      <c r="L92" s="166"/>
      <c r="M92" s="167"/>
      <c r="N92" s="168"/>
      <c r="O92" s="258"/>
      <c r="P92" s="189"/>
      <c r="Q92" s="189"/>
      <c r="R92" s="189"/>
      <c r="S92" s="267"/>
      <c r="T92" s="189"/>
      <c r="U92" s="189"/>
      <c r="V92" s="335"/>
      <c r="W92" s="207"/>
      <c r="X92" s="207"/>
      <c r="Y92" s="207"/>
      <c r="Z92" s="189"/>
      <c r="AA92" s="189"/>
      <c r="AB92" s="189"/>
    </row>
    <row r="93" spans="1:30">
      <c r="A93" s="611"/>
      <c r="B93" s="202" t="s">
        <v>205</v>
      </c>
      <c r="C93" s="198" t="str">
        <f>CONCATENATE(B82," ",B92)</f>
        <v>Feste_Biomasse_Industrie Schwarz_Brenn_Sulfitablauge</v>
      </c>
      <c r="D93" s="173">
        <v>1.2284375E-2</v>
      </c>
      <c r="E93" s="174" t="s">
        <v>20</v>
      </c>
      <c r="F93" s="211">
        <v>1.2406250000000002E-3</v>
      </c>
      <c r="G93" s="174" t="s">
        <v>20</v>
      </c>
      <c r="H93" s="213">
        <v>1.1043750000000001E-2</v>
      </c>
      <c r="I93" s="178" t="s">
        <v>20</v>
      </c>
      <c r="J93" s="179"/>
      <c r="K93" s="179"/>
      <c r="L93" s="180"/>
      <c r="M93" s="181"/>
      <c r="N93" s="182" t="s">
        <v>340</v>
      </c>
      <c r="O93" s="258"/>
      <c r="P93" s="189"/>
      <c r="Q93" s="189"/>
      <c r="R93" s="189"/>
      <c r="S93" s="267"/>
      <c r="T93" s="189"/>
      <c r="U93" s="189"/>
      <c r="V93" s="356"/>
      <c r="W93" s="207"/>
      <c r="X93" s="207"/>
      <c r="Y93" s="207"/>
      <c r="Z93" s="189"/>
      <c r="AA93" s="189"/>
      <c r="AB93" s="189"/>
    </row>
    <row r="94" spans="1:30">
      <c r="A94" s="611"/>
      <c r="B94" s="183" t="s">
        <v>264</v>
      </c>
      <c r="C94" s="223"/>
      <c r="D94" s="159"/>
      <c r="E94" s="160"/>
      <c r="F94" s="214"/>
      <c r="G94" s="160"/>
      <c r="H94" s="215"/>
      <c r="I94" s="164"/>
      <c r="J94" s="165"/>
      <c r="K94" s="165"/>
      <c r="L94" s="166"/>
      <c r="M94" s="167"/>
      <c r="N94" s="168"/>
      <c r="O94" s="258"/>
      <c r="P94" s="189"/>
      <c r="Q94" s="189"/>
      <c r="R94" s="189"/>
      <c r="S94" s="267"/>
      <c r="T94" s="189"/>
      <c r="U94" s="189"/>
      <c r="V94" s="356"/>
      <c r="W94" s="207"/>
      <c r="X94" s="207"/>
      <c r="Y94" s="207"/>
      <c r="Z94" s="189"/>
      <c r="AA94" s="189"/>
      <c r="AB94" s="189"/>
    </row>
    <row r="95" spans="1:30">
      <c r="A95" s="611"/>
      <c r="B95" s="202" t="s">
        <v>218</v>
      </c>
      <c r="C95" s="198" t="str">
        <f>CONCATENATE(B82," ",B94," ",B95)</f>
        <v>Feste_Biomasse_Industrie Pellets_ Kessel</v>
      </c>
      <c r="D95" s="173">
        <v>2.6224705882352942E-2</v>
      </c>
      <c r="E95" s="174" t="s">
        <v>20</v>
      </c>
      <c r="F95" s="211">
        <v>4.329411764705882E-4</v>
      </c>
      <c r="G95" s="174" t="s">
        <v>20</v>
      </c>
      <c r="H95" s="213">
        <v>2.5791764705882354E-2</v>
      </c>
      <c r="I95" s="178" t="s">
        <v>20</v>
      </c>
      <c r="J95" s="179"/>
      <c r="K95" s="179"/>
      <c r="L95" s="180"/>
      <c r="M95" s="181"/>
      <c r="N95" s="182" t="s">
        <v>340</v>
      </c>
      <c r="O95" s="258"/>
      <c r="P95" s="189"/>
      <c r="Q95" s="189"/>
      <c r="R95" s="189"/>
      <c r="S95" s="267"/>
      <c r="T95" s="189"/>
      <c r="U95" s="189"/>
      <c r="V95" s="356"/>
      <c r="W95" s="207"/>
      <c r="X95" s="207"/>
      <c r="Y95" s="207"/>
      <c r="Z95" s="189"/>
      <c r="AA95" s="189"/>
      <c r="AB95" s="189"/>
      <c r="AC95" s="50"/>
    </row>
    <row r="96" spans="1:30">
      <c r="A96" s="611"/>
      <c r="B96" s="209" t="s">
        <v>150</v>
      </c>
      <c r="C96" s="199" t="str">
        <f>CONCATENATE(B82," ",B94," ",B96)</f>
        <v>Feste_Biomasse_Industrie Pellets_ BHKW</v>
      </c>
      <c r="D96" s="159">
        <v>2.2747777777777776E-2</v>
      </c>
      <c r="E96" s="160" t="s">
        <v>20</v>
      </c>
      <c r="F96" s="214">
        <v>3.7888888888888889E-4</v>
      </c>
      <c r="G96" s="160" t="s">
        <v>20</v>
      </c>
      <c r="H96" s="215">
        <v>2.236888888888889E-2</v>
      </c>
      <c r="I96" s="164" t="s">
        <v>20</v>
      </c>
      <c r="J96" s="165"/>
      <c r="K96" s="165"/>
      <c r="L96" s="166"/>
      <c r="M96" s="167"/>
      <c r="N96" s="168" t="s">
        <v>340</v>
      </c>
      <c r="O96" s="258"/>
      <c r="P96" s="189"/>
      <c r="Q96" s="189"/>
      <c r="R96" s="189"/>
      <c r="S96" s="267"/>
      <c r="T96" s="189"/>
      <c r="U96" s="189"/>
      <c r="V96" s="355"/>
      <c r="W96" s="207"/>
      <c r="X96" s="207"/>
      <c r="Y96" s="207"/>
      <c r="Z96" s="189"/>
      <c r="AA96" s="189"/>
      <c r="AB96" s="189"/>
      <c r="AC96" s="50"/>
    </row>
    <row r="97" spans="1:30">
      <c r="A97" s="611"/>
      <c r="B97" s="169" t="s">
        <v>318</v>
      </c>
      <c r="C97" s="216"/>
      <c r="D97" s="173"/>
      <c r="E97" s="174"/>
      <c r="F97" s="211"/>
      <c r="G97" s="174"/>
      <c r="H97" s="213"/>
      <c r="I97" s="178"/>
      <c r="J97" s="179"/>
      <c r="K97" s="179"/>
      <c r="L97" s="180"/>
      <c r="M97" s="181"/>
      <c r="N97" s="182"/>
      <c r="O97" s="258"/>
      <c r="P97" s="189"/>
      <c r="Q97" s="189"/>
      <c r="R97" s="189"/>
      <c r="S97" s="267"/>
      <c r="T97" s="189"/>
      <c r="U97" s="189"/>
      <c r="V97" s="355"/>
      <c r="W97" s="207"/>
      <c r="X97" s="207"/>
      <c r="Y97" s="207"/>
      <c r="Z97" s="189"/>
      <c r="AA97" s="189"/>
      <c r="AB97" s="189"/>
      <c r="AC97" s="50"/>
      <c r="AD97" s="50"/>
    </row>
    <row r="98" spans="1:30">
      <c r="A98" s="611"/>
      <c r="B98" s="209" t="s">
        <v>290</v>
      </c>
      <c r="C98" s="199" t="str">
        <f>CONCATENATE(B82," ",B97," ",B98)</f>
        <v>Feste_Biomasse_Industrie Waldrestholz__Dampfturbine 4. BImSchV (TA-Luft)</v>
      </c>
      <c r="D98" s="159">
        <v>3.541463414634146E-2</v>
      </c>
      <c r="E98" s="160" t="s">
        <v>20</v>
      </c>
      <c r="F98" s="214">
        <v>5.1317073170731708E-3</v>
      </c>
      <c r="G98" s="160" t="s">
        <v>20</v>
      </c>
      <c r="H98" s="215">
        <v>3.0282926829268295E-2</v>
      </c>
      <c r="I98" s="164" t="s">
        <v>20</v>
      </c>
      <c r="J98" s="165"/>
      <c r="K98" s="165"/>
      <c r="L98" s="166"/>
      <c r="M98" s="167"/>
      <c r="N98" s="168" t="s">
        <v>340</v>
      </c>
      <c r="O98" s="258"/>
      <c r="P98" s="189"/>
      <c r="Q98" s="189"/>
      <c r="R98" s="189"/>
      <c r="S98" s="267"/>
      <c r="T98" s="189"/>
      <c r="U98" s="189"/>
      <c r="V98" s="356"/>
      <c r="W98" s="207"/>
      <c r="X98" s="207"/>
      <c r="Y98" s="207"/>
      <c r="Z98" s="189"/>
      <c r="AA98" s="189"/>
      <c r="AB98" s="189"/>
      <c r="AC98" s="50"/>
      <c r="AD98" s="50"/>
    </row>
    <row r="99" spans="1:30">
      <c r="A99" s="611"/>
      <c r="B99" s="202" t="s">
        <v>218</v>
      </c>
      <c r="C99" s="198" t="str">
        <f>CONCATENATE(B82," ",B97," ",B99)</f>
        <v>Feste_Biomasse_Industrie Waldrestholz__Dampfturbine Kessel</v>
      </c>
      <c r="D99" s="173">
        <v>3.5883749999999999E-2</v>
      </c>
      <c r="E99" s="174" t="s">
        <v>20</v>
      </c>
      <c r="F99" s="211">
        <v>3.0623749999999998E-2</v>
      </c>
      <c r="G99" s="174" t="s">
        <v>20</v>
      </c>
      <c r="H99" s="213">
        <v>5.2599999999999999E-3</v>
      </c>
      <c r="I99" s="178" t="s">
        <v>20</v>
      </c>
      <c r="J99" s="179"/>
      <c r="K99" s="179"/>
      <c r="L99" s="180"/>
      <c r="M99" s="181"/>
      <c r="N99" s="182" t="s">
        <v>340</v>
      </c>
      <c r="O99" s="258"/>
      <c r="P99" s="189"/>
      <c r="Q99" s="189"/>
      <c r="R99" s="189"/>
      <c r="S99" s="267"/>
      <c r="T99" s="189"/>
      <c r="U99" s="189"/>
      <c r="V99" s="355"/>
      <c r="W99" s="207"/>
      <c r="X99" s="207"/>
      <c r="Y99" s="207"/>
      <c r="Z99" s="189"/>
      <c r="AA99" s="189"/>
      <c r="AB99" s="189"/>
      <c r="AC99" s="50"/>
      <c r="AD99" s="50"/>
    </row>
    <row r="100" spans="1:30">
      <c r="A100" s="611"/>
      <c r="B100" s="183" t="s">
        <v>247</v>
      </c>
      <c r="C100" s="223"/>
      <c r="D100" s="159"/>
      <c r="E100" s="160"/>
      <c r="F100" s="261"/>
      <c r="G100" s="262"/>
      <c r="H100" s="25"/>
      <c r="I100" s="49"/>
      <c r="J100" s="165"/>
      <c r="K100" s="165"/>
      <c r="L100" s="166"/>
      <c r="M100" s="167"/>
      <c r="N100" s="168"/>
      <c r="O100" s="258"/>
      <c r="P100" s="189"/>
      <c r="Q100" s="189"/>
      <c r="R100" s="189"/>
      <c r="S100" s="267"/>
      <c r="T100" s="189"/>
      <c r="U100" s="189"/>
      <c r="V100" s="355"/>
      <c r="W100" s="207"/>
      <c r="X100" s="207"/>
      <c r="Y100" s="207"/>
      <c r="Z100" s="189"/>
      <c r="AA100" s="189"/>
      <c r="AB100" s="189"/>
      <c r="AC100" s="50"/>
      <c r="AD100" s="50"/>
    </row>
    <row r="101" spans="1:30">
      <c r="A101" s="611"/>
      <c r="B101" s="202" t="s">
        <v>205</v>
      </c>
      <c r="C101" s="198" t="str">
        <f>CONCATENATE(B82," ",B100," ",B101)</f>
        <v>Feste_Biomasse_Industrie Klär_Schlamm 13. BImSchV</v>
      </c>
      <c r="D101" s="173">
        <v>1.5331818181818181E-2</v>
      </c>
      <c r="E101" s="174" t="s">
        <v>20</v>
      </c>
      <c r="F101" s="211">
        <v>5.314772727272727E-3</v>
      </c>
      <c r="G101" s="174" t="s">
        <v>20</v>
      </c>
      <c r="H101" s="213">
        <v>1.0017045454545454E-2</v>
      </c>
      <c r="I101" s="178" t="s">
        <v>20</v>
      </c>
      <c r="J101" s="179"/>
      <c r="K101" s="179"/>
      <c r="L101" s="180"/>
      <c r="M101" s="181"/>
      <c r="N101" s="182" t="s">
        <v>340</v>
      </c>
      <c r="O101" s="258"/>
      <c r="P101" s="189"/>
      <c r="Q101" s="189"/>
      <c r="R101" s="189"/>
      <c r="S101" s="267"/>
      <c r="T101" s="189"/>
      <c r="U101" s="189"/>
      <c r="V101" s="207"/>
      <c r="W101" s="207"/>
      <c r="X101" s="207"/>
      <c r="Y101" s="207"/>
      <c r="Z101" s="189"/>
      <c r="AA101" s="189"/>
      <c r="AB101" s="189"/>
      <c r="AC101" s="50"/>
      <c r="AD101" s="50"/>
    </row>
    <row r="102" spans="1:30">
      <c r="A102" s="611"/>
      <c r="B102" s="209" t="s">
        <v>218</v>
      </c>
      <c r="C102" s="199" t="str">
        <f>CONCATENATE(B82," ",B100," ",B102)</f>
        <v>Feste_Biomasse_Industrie Klär_Schlamm Kessel</v>
      </c>
      <c r="D102" s="159">
        <v>1.3155000000000002E-2</v>
      </c>
      <c r="E102" s="160" t="s">
        <v>20</v>
      </c>
      <c r="F102" s="214">
        <v>5.8462499999999999E-3</v>
      </c>
      <c r="G102" s="160" t="s">
        <v>20</v>
      </c>
      <c r="H102" s="215">
        <v>7.3087500000000001E-3</v>
      </c>
      <c r="I102" s="164" t="s">
        <v>20</v>
      </c>
      <c r="J102" s="165"/>
      <c r="K102" s="165"/>
      <c r="L102" s="166"/>
      <c r="M102" s="167"/>
      <c r="N102" s="168" t="s">
        <v>340</v>
      </c>
      <c r="O102" s="258"/>
      <c r="P102" s="189"/>
      <c r="Q102" s="189"/>
      <c r="R102" s="189"/>
      <c r="S102" s="267"/>
      <c r="T102" s="189"/>
      <c r="U102" s="189"/>
      <c r="V102" s="207"/>
      <c r="W102" s="207"/>
      <c r="X102" s="207"/>
      <c r="Y102" s="207"/>
      <c r="Z102" s="189"/>
      <c r="AA102" s="189"/>
      <c r="AB102" s="189"/>
      <c r="AC102" s="50"/>
      <c r="AD102" s="50"/>
    </row>
    <row r="103" spans="1:30">
      <c r="A103" s="611"/>
      <c r="B103" s="135" t="s">
        <v>329</v>
      </c>
      <c r="C103" s="218"/>
      <c r="D103" s="173"/>
      <c r="E103" s="174"/>
      <c r="F103" s="256"/>
      <c r="G103" s="257"/>
      <c r="H103" s="250"/>
      <c r="I103" s="251"/>
      <c r="J103" s="179"/>
      <c r="K103" s="179"/>
      <c r="L103" s="180"/>
      <c r="M103" s="181"/>
      <c r="N103" s="182"/>
      <c r="O103" s="258"/>
      <c r="P103" s="50"/>
      <c r="Q103" s="50"/>
      <c r="R103" s="50"/>
      <c r="T103" s="50"/>
      <c r="U103" s="50"/>
      <c r="V103" s="207"/>
      <c r="W103" s="207"/>
      <c r="X103" s="207"/>
      <c r="Y103" s="207"/>
      <c r="Z103" s="50"/>
      <c r="AA103" s="50"/>
      <c r="AB103" s="50"/>
      <c r="AC103" s="50"/>
      <c r="AD103" s="50"/>
    </row>
    <row r="104" spans="1:30">
      <c r="A104" s="611"/>
      <c r="B104" s="183" t="s">
        <v>224</v>
      </c>
      <c r="C104" s="199" t="str">
        <f>CONCATENATE(B103," ",B104)</f>
        <v>Feste_Biomasse_Heizkraftwerk unbekannt</v>
      </c>
      <c r="D104" s="159">
        <v>3.2250899035580004E-2</v>
      </c>
      <c r="E104" s="160" t="s">
        <v>20</v>
      </c>
      <c r="F104" s="214">
        <v>5.5428022666594006E-3</v>
      </c>
      <c r="G104" s="160" t="s">
        <v>20</v>
      </c>
      <c r="H104" s="215">
        <v>2.6708096768920608E-2</v>
      </c>
      <c r="I104" s="164" t="s">
        <v>20</v>
      </c>
      <c r="J104" s="165"/>
      <c r="K104" s="165"/>
      <c r="L104" s="166"/>
      <c r="M104" s="167"/>
      <c r="N104" s="168" t="s">
        <v>341</v>
      </c>
      <c r="O104" s="258"/>
      <c r="P104" s="50"/>
      <c r="Q104" s="50"/>
      <c r="R104" s="50"/>
      <c r="T104" s="50"/>
      <c r="U104" s="50"/>
      <c r="V104" s="207"/>
      <c r="W104" s="207"/>
      <c r="X104" s="207"/>
      <c r="Y104" s="207"/>
      <c r="Z104" s="50"/>
      <c r="AA104" s="50"/>
      <c r="AB104" s="50"/>
      <c r="AC104" s="50"/>
      <c r="AD104" s="50"/>
    </row>
    <row r="105" spans="1:30">
      <c r="A105" s="611"/>
      <c r="B105" s="169" t="s">
        <v>316</v>
      </c>
      <c r="C105" s="198" t="str">
        <f>CONCATENATE(B103," ",B105)</f>
        <v>Feste_Biomasse_Heizkraftwerk Altholz___Dampfturbine</v>
      </c>
      <c r="D105" s="173">
        <v>2.1505479452054797E-2</v>
      </c>
      <c r="E105" s="174" t="s">
        <v>20</v>
      </c>
      <c r="F105" s="211">
        <v>5.7643835616438361E-3</v>
      </c>
      <c r="G105" s="174" t="s">
        <v>20</v>
      </c>
      <c r="H105" s="213">
        <v>1.574109589041096E-2</v>
      </c>
      <c r="I105" s="178" t="s">
        <v>20</v>
      </c>
      <c r="J105" s="179"/>
      <c r="K105" s="179"/>
      <c r="L105" s="180"/>
      <c r="M105" s="181"/>
      <c r="N105" s="182" t="s">
        <v>340</v>
      </c>
      <c r="O105" s="258"/>
      <c r="P105" s="50"/>
      <c r="Q105" s="50"/>
      <c r="R105" s="50"/>
      <c r="T105" s="50"/>
      <c r="U105" s="50"/>
      <c r="V105" s="207"/>
      <c r="W105" s="207"/>
      <c r="X105" s="207"/>
      <c r="Y105" s="207"/>
      <c r="Z105" s="50"/>
      <c r="AA105" s="50"/>
      <c r="AB105" s="50"/>
      <c r="AC105" s="50"/>
      <c r="AD105" s="50"/>
    </row>
    <row r="106" spans="1:30">
      <c r="A106" s="611"/>
      <c r="B106" s="183" t="s">
        <v>297</v>
      </c>
      <c r="C106" s="223"/>
      <c r="D106" s="159"/>
      <c r="E106" s="160"/>
      <c r="F106" s="261"/>
      <c r="G106" s="262"/>
      <c r="H106" s="25"/>
      <c r="I106" s="49"/>
      <c r="J106" s="165"/>
      <c r="K106" s="165"/>
      <c r="L106" s="166"/>
      <c r="M106" s="167"/>
      <c r="N106" s="168"/>
      <c r="O106" s="258"/>
      <c r="P106" s="50"/>
      <c r="Q106" s="50"/>
      <c r="R106" s="50"/>
      <c r="T106" s="50"/>
      <c r="U106" s="50"/>
      <c r="V106" s="207"/>
      <c r="W106" s="207"/>
      <c r="X106" s="207"/>
      <c r="Y106" s="207"/>
      <c r="Z106" s="50"/>
      <c r="AA106" s="50"/>
      <c r="AB106" s="50"/>
      <c r="AC106" s="50"/>
      <c r="AD106" s="50"/>
    </row>
    <row r="107" spans="1:30">
      <c r="A107" s="611"/>
      <c r="B107" s="202" t="s">
        <v>290</v>
      </c>
      <c r="C107" s="198" t="str">
        <f>CONCATENATE(B103," ",B106," ",B107)</f>
        <v>Feste_Biomasse_Heizkraftwerk Industrierestholz_Dampfturbine 4. BImSchV (TA-Luft)</v>
      </c>
      <c r="D107" s="173">
        <v>3.0106493506493508E-2</v>
      </c>
      <c r="E107" s="174" t="s">
        <v>20</v>
      </c>
      <c r="F107" s="211">
        <v>4.2100000000000002E-3</v>
      </c>
      <c r="G107" s="174" t="s">
        <v>20</v>
      </c>
      <c r="H107" s="213">
        <v>1.9799999999999998E-2</v>
      </c>
      <c r="I107" s="178" t="s">
        <v>20</v>
      </c>
      <c r="J107" s="179"/>
      <c r="K107" s="179"/>
      <c r="L107" s="180"/>
      <c r="M107" s="181"/>
      <c r="N107" s="182" t="s">
        <v>340</v>
      </c>
      <c r="O107" s="258"/>
      <c r="P107" s="50"/>
      <c r="Q107" s="50"/>
      <c r="R107" s="50"/>
      <c r="T107" s="50"/>
      <c r="U107" s="50"/>
      <c r="V107" s="207"/>
      <c r="W107" s="207"/>
      <c r="X107" s="207"/>
      <c r="Y107" s="207"/>
      <c r="Z107" s="50"/>
      <c r="AA107" s="50"/>
      <c r="AB107" s="50"/>
      <c r="AC107" s="50"/>
      <c r="AD107" s="50"/>
    </row>
    <row r="108" spans="1:30">
      <c r="A108" s="611"/>
      <c r="B108" s="209" t="s">
        <v>205</v>
      </c>
      <c r="C108" s="199" t="str">
        <f>CONCATENATE(B103," ",B106," ",B108)</f>
        <v>Feste_Biomasse_Heizkraftwerk Industrierestholz_Dampfturbine 13. BImSchV</v>
      </c>
      <c r="D108" s="159">
        <v>3.0106493506493508E-2</v>
      </c>
      <c r="E108" s="160" t="s">
        <v>20</v>
      </c>
      <c r="F108" s="214">
        <v>5.4649350649350649E-3</v>
      </c>
      <c r="G108" s="160" t="s">
        <v>20</v>
      </c>
      <c r="H108" s="215">
        <v>2.4641558441558443E-2</v>
      </c>
      <c r="I108" s="164" t="s">
        <v>20</v>
      </c>
      <c r="J108" s="165"/>
      <c r="K108" s="165"/>
      <c r="L108" s="166"/>
      <c r="M108" s="167"/>
      <c r="N108" s="168" t="s">
        <v>340</v>
      </c>
      <c r="O108" s="258"/>
      <c r="P108" s="50"/>
      <c r="Q108" s="50"/>
      <c r="R108" s="50"/>
      <c r="T108" s="50"/>
      <c r="U108" s="50"/>
      <c r="V108" s="207"/>
      <c r="W108" s="207"/>
      <c r="X108" s="207"/>
      <c r="Y108" s="207"/>
      <c r="Z108" s="50"/>
      <c r="AA108" s="50"/>
      <c r="AB108" s="50"/>
      <c r="AC108" s="50"/>
      <c r="AD108" s="50"/>
    </row>
    <row r="109" spans="1:30">
      <c r="A109" s="611"/>
      <c r="B109" s="202" t="s">
        <v>220</v>
      </c>
      <c r="C109" s="198" t="str">
        <f>CONCATENATE(B103," Industrierestholz_Heizwerk_ORC")</f>
        <v>Feste_Biomasse_Heizkraftwerk Industrierestholz_Heizwerk_ORC</v>
      </c>
      <c r="D109" s="173">
        <v>4.2214893617021285E-2</v>
      </c>
      <c r="E109" s="174" t="s">
        <v>20</v>
      </c>
      <c r="F109" s="211">
        <v>8.9531914893617032E-3</v>
      </c>
      <c r="G109" s="174" t="s">
        <v>20</v>
      </c>
      <c r="H109" s="213">
        <v>3.3261702127659581E-2</v>
      </c>
      <c r="I109" s="178" t="s">
        <v>20</v>
      </c>
      <c r="J109" s="179"/>
      <c r="K109" s="179"/>
      <c r="L109" s="180"/>
      <c r="M109" s="181"/>
      <c r="N109" s="182" t="s">
        <v>340</v>
      </c>
      <c r="O109" s="258"/>
      <c r="P109" s="50"/>
      <c r="Q109" s="50"/>
      <c r="R109" s="50"/>
      <c r="T109" s="50"/>
      <c r="U109" s="50"/>
      <c r="V109" s="207"/>
      <c r="W109" s="207"/>
      <c r="X109" s="207"/>
      <c r="Y109" s="207"/>
      <c r="Z109" s="50"/>
      <c r="AA109" s="50"/>
      <c r="AB109" s="50"/>
      <c r="AC109" s="50"/>
      <c r="AD109" s="50"/>
    </row>
    <row r="110" spans="1:30">
      <c r="A110" s="611"/>
      <c r="B110" s="183" t="s">
        <v>308</v>
      </c>
      <c r="C110" s="223"/>
      <c r="D110" s="159"/>
      <c r="E110" s="160"/>
      <c r="F110" s="261"/>
      <c r="G110" s="262"/>
      <c r="H110" s="25"/>
      <c r="I110" s="49"/>
      <c r="J110" s="165"/>
      <c r="K110" s="165"/>
      <c r="L110" s="166"/>
      <c r="M110" s="167"/>
      <c r="N110" s="168"/>
      <c r="O110" s="258"/>
      <c r="P110" s="50"/>
      <c r="Q110" s="50"/>
      <c r="R110" s="50"/>
      <c r="T110" s="50"/>
      <c r="U110" s="50"/>
      <c r="V110" s="207"/>
      <c r="W110" s="207"/>
      <c r="X110" s="207"/>
      <c r="Y110" s="207"/>
      <c r="Z110" s="50"/>
      <c r="AA110" s="50"/>
      <c r="AB110" s="50"/>
      <c r="AC110" s="50"/>
      <c r="AD110" s="50"/>
    </row>
    <row r="111" spans="1:30">
      <c r="A111" s="611"/>
      <c r="B111" s="202" t="s">
        <v>221</v>
      </c>
      <c r="C111" s="198" t="str">
        <f>CONCATENATE(B103," Pellets__HKW")</f>
        <v>Feste_Biomasse_Heizkraftwerk Pellets__HKW</v>
      </c>
      <c r="D111" s="173">
        <v>3.4924193548387092E-2</v>
      </c>
      <c r="E111" s="174" t="s">
        <v>20</v>
      </c>
      <c r="F111" s="211">
        <v>6.7580645161290326E-4</v>
      </c>
      <c r="G111" s="174" t="s">
        <v>20</v>
      </c>
      <c r="H111" s="213">
        <v>3.4248387096774191E-2</v>
      </c>
      <c r="I111" s="178" t="s">
        <v>20</v>
      </c>
      <c r="J111" s="179"/>
      <c r="K111" s="179"/>
      <c r="L111" s="180"/>
      <c r="M111" s="181"/>
      <c r="N111" s="182" t="s">
        <v>340</v>
      </c>
      <c r="O111" s="258"/>
      <c r="P111" s="50"/>
      <c r="Q111" s="50"/>
      <c r="R111" s="50"/>
      <c r="T111" s="50"/>
      <c r="U111" s="50"/>
      <c r="V111" s="207"/>
      <c r="W111" s="207"/>
      <c r="X111" s="207"/>
      <c r="Y111" s="207"/>
      <c r="Z111" s="50"/>
      <c r="AA111" s="50"/>
      <c r="AB111" s="50"/>
      <c r="AC111" s="50"/>
      <c r="AD111" s="50"/>
    </row>
    <row r="112" spans="1:30">
      <c r="A112" s="611"/>
      <c r="B112" s="183" t="s">
        <v>299</v>
      </c>
      <c r="C112" s="223"/>
      <c r="D112" s="159"/>
      <c r="E112" s="160"/>
      <c r="F112" s="214"/>
      <c r="G112" s="160"/>
      <c r="H112" s="215"/>
      <c r="I112" s="164"/>
      <c r="J112" s="165"/>
      <c r="K112" s="165"/>
      <c r="L112" s="166"/>
      <c r="M112" s="167"/>
      <c r="N112" s="168"/>
      <c r="O112" s="258"/>
      <c r="P112" s="50"/>
      <c r="Q112" s="50"/>
      <c r="R112" s="50"/>
      <c r="T112" s="50"/>
      <c r="U112" s="50"/>
      <c r="V112" s="207"/>
      <c r="W112" s="207"/>
      <c r="X112" s="207"/>
      <c r="Y112" s="207"/>
      <c r="Z112" s="50"/>
      <c r="AA112" s="50"/>
      <c r="AB112" s="50"/>
      <c r="AC112" s="50"/>
      <c r="AD112" s="50"/>
    </row>
    <row r="113" spans="1:30">
      <c r="A113" s="611"/>
      <c r="B113" s="202" t="s">
        <v>290</v>
      </c>
      <c r="C113" s="198" t="str">
        <f>CONCATENATE(B103," ",B112," ",B113)</f>
        <v>Feste_Biomasse_Heizkraftwerk Waldrestholz_Dampfturbine 4. BImSchV (TA-Luft)</v>
      </c>
      <c r="D113" s="173">
        <v>3.5275609756097566E-2</v>
      </c>
      <c r="E113" s="174" t="s">
        <v>20</v>
      </c>
      <c r="F113" s="211">
        <v>5.1317073170731708E-3</v>
      </c>
      <c r="G113" s="174" t="s">
        <v>20</v>
      </c>
      <c r="H113" s="213">
        <v>3.0143902439024393E-2</v>
      </c>
      <c r="I113" s="178" t="s">
        <v>20</v>
      </c>
      <c r="J113" s="179"/>
      <c r="K113" s="179"/>
      <c r="L113" s="180"/>
      <c r="M113" s="181"/>
      <c r="N113" s="182" t="s">
        <v>340</v>
      </c>
      <c r="O113" s="258"/>
      <c r="P113" s="50"/>
      <c r="Q113" s="50"/>
      <c r="R113" s="50"/>
      <c r="T113" s="50"/>
      <c r="U113" s="50"/>
      <c r="V113" s="207"/>
      <c r="W113" s="207"/>
      <c r="X113" s="207"/>
      <c r="Y113" s="207"/>
      <c r="Z113" s="50"/>
      <c r="AA113" s="50"/>
      <c r="AB113" s="50"/>
      <c r="AC113" s="50"/>
      <c r="AD113" s="50"/>
    </row>
    <row r="114" spans="1:30">
      <c r="A114" s="611"/>
      <c r="B114" s="209" t="s">
        <v>205</v>
      </c>
      <c r="C114" s="199" t="str">
        <f>CONCATENATE(B103," ",B112," ",B114)</f>
        <v>Feste_Biomasse_Heizkraftwerk Waldrestholz_Dampfturbine 13. BImSchV</v>
      </c>
      <c r="D114" s="159">
        <v>3.4987951807228919E-2</v>
      </c>
      <c r="E114" s="160" t="s">
        <v>20</v>
      </c>
      <c r="F114" s="214">
        <v>5.0698795180722902E-3</v>
      </c>
      <c r="G114" s="160" t="s">
        <v>20</v>
      </c>
      <c r="H114" s="215">
        <v>2.9918072289156626E-2</v>
      </c>
      <c r="I114" s="164" t="s">
        <v>20</v>
      </c>
      <c r="J114" s="165"/>
      <c r="K114" s="165"/>
      <c r="L114" s="166"/>
      <c r="M114" s="167"/>
      <c r="N114" s="168" t="s">
        <v>340</v>
      </c>
      <c r="O114" s="258"/>
      <c r="P114" s="50"/>
      <c r="Q114" s="50"/>
      <c r="R114" s="50"/>
      <c r="T114" s="50"/>
      <c r="U114" s="50"/>
      <c r="V114" s="207"/>
      <c r="W114" s="207"/>
      <c r="X114" s="207"/>
      <c r="Y114" s="207"/>
      <c r="Z114" s="50"/>
      <c r="AA114" s="50"/>
      <c r="AB114" s="50"/>
      <c r="AC114" s="50"/>
      <c r="AD114" s="50"/>
    </row>
    <row r="115" spans="1:30">
      <c r="A115" s="611"/>
      <c r="B115" s="202" t="s">
        <v>222</v>
      </c>
      <c r="C115" s="198" t="str">
        <f>CONCATENATE(B103," Waldrestholz__OrganicRankineCycle")</f>
        <v>Feste_Biomasse_Heizkraftwerk Waldrestholz__OrganicRankineCycle</v>
      </c>
      <c r="D115" s="173">
        <v>3.4987951807228919E-2</v>
      </c>
      <c r="E115" s="174" t="s">
        <v>20</v>
      </c>
      <c r="F115" s="211">
        <v>5.0698795180722893E-3</v>
      </c>
      <c r="G115" s="174" t="s">
        <v>20</v>
      </c>
      <c r="H115" s="213">
        <v>2.9918072289156626E-2</v>
      </c>
      <c r="I115" s="178" t="s">
        <v>20</v>
      </c>
      <c r="J115" s="179"/>
      <c r="K115" s="179"/>
      <c r="L115" s="180"/>
      <c r="M115" s="181"/>
      <c r="N115" s="182" t="s">
        <v>340</v>
      </c>
      <c r="O115" s="258"/>
      <c r="P115" s="50"/>
      <c r="Q115" s="50"/>
      <c r="R115" s="50"/>
      <c r="T115" s="50"/>
      <c r="U115" s="50"/>
      <c r="V115" s="207"/>
      <c r="W115" s="207"/>
      <c r="X115" s="207"/>
      <c r="Y115" s="207"/>
      <c r="Z115" s="50"/>
      <c r="AA115" s="50"/>
      <c r="AB115" s="50"/>
      <c r="AC115" s="50"/>
      <c r="AD115" s="50"/>
    </row>
    <row r="116" spans="1:30">
      <c r="A116" s="611"/>
      <c r="B116" s="209" t="s">
        <v>219</v>
      </c>
      <c r="C116" s="199" t="str">
        <f>CONCATENATE(B103," Waldrestholz_Heizwerk")</f>
        <v>Feste_Biomasse_Heizkraftwerk Waldrestholz_Heizwerk</v>
      </c>
      <c r="D116" s="159">
        <v>4.3103225806451609E-2</v>
      </c>
      <c r="E116" s="160" t="s">
        <v>20</v>
      </c>
      <c r="F116" s="214">
        <v>6.7870967741935481E-3</v>
      </c>
      <c r="G116" s="160" t="s">
        <v>20</v>
      </c>
      <c r="H116" s="215">
        <v>3.6316129032258067E-2</v>
      </c>
      <c r="I116" s="164" t="s">
        <v>20</v>
      </c>
      <c r="J116" s="165"/>
      <c r="K116" s="165"/>
      <c r="L116" s="166"/>
      <c r="M116" s="167"/>
      <c r="N116" s="168" t="s">
        <v>340</v>
      </c>
      <c r="O116" s="258"/>
      <c r="P116" s="50"/>
      <c r="Q116" s="50"/>
      <c r="R116" s="50"/>
      <c r="T116" s="50"/>
      <c r="U116" s="50"/>
      <c r="V116" s="207"/>
      <c r="W116" s="207"/>
      <c r="X116" s="207"/>
      <c r="Y116" s="207"/>
      <c r="Z116" s="50"/>
      <c r="AA116" s="50"/>
      <c r="AB116" s="50"/>
      <c r="AC116" s="50"/>
      <c r="AD116" s="50"/>
    </row>
    <row r="117" spans="1:30">
      <c r="A117" s="611"/>
      <c r="B117" s="221" t="s">
        <v>309</v>
      </c>
      <c r="C117" s="220"/>
      <c r="D117" s="173"/>
      <c r="E117" s="174"/>
      <c r="F117" s="211"/>
      <c r="G117" s="174"/>
      <c r="H117" s="213"/>
      <c r="I117" s="178"/>
      <c r="J117" s="179"/>
      <c r="K117" s="179"/>
      <c r="L117" s="180"/>
      <c r="M117" s="181"/>
      <c r="N117" s="182"/>
      <c r="O117" s="258"/>
      <c r="P117" s="50"/>
      <c r="Q117" s="50"/>
      <c r="R117" s="50"/>
      <c r="T117" s="50"/>
      <c r="U117" s="50"/>
      <c r="V117" s="207"/>
      <c r="W117" s="207"/>
      <c r="X117" s="207"/>
      <c r="Y117" s="207"/>
      <c r="Z117" s="50"/>
      <c r="AA117" s="50"/>
      <c r="AB117" s="50"/>
      <c r="AC117" s="50"/>
      <c r="AD117" s="50"/>
    </row>
    <row r="118" spans="1:30">
      <c r="A118" s="611"/>
      <c r="B118" s="183" t="s">
        <v>224</v>
      </c>
      <c r="C118" s="199" t="str">
        <f>CONCATENATE(B117," ",B118)</f>
        <v>Flüssige__Biomasse unbekannt</v>
      </c>
      <c r="D118" s="159">
        <v>0.10147623659633345</v>
      </c>
      <c r="E118" s="160" t="s">
        <v>20</v>
      </c>
      <c r="F118" s="214">
        <v>7.8813559322033909E-4</v>
      </c>
      <c r="G118" s="160" t="s">
        <v>20</v>
      </c>
      <c r="H118" s="215">
        <v>0.10068810100311311</v>
      </c>
      <c r="I118" s="164" t="s">
        <v>20</v>
      </c>
      <c r="J118" s="165"/>
      <c r="K118" s="165"/>
      <c r="L118" s="166"/>
      <c r="M118" s="167"/>
      <c r="N118" s="168" t="s">
        <v>341</v>
      </c>
      <c r="O118" s="258"/>
      <c r="P118" s="50"/>
      <c r="Q118" s="50"/>
      <c r="R118" s="50"/>
      <c r="T118" s="50"/>
      <c r="U118" s="50"/>
      <c r="V118" s="207"/>
      <c r="W118" s="207"/>
      <c r="X118" s="207"/>
      <c r="Y118" s="207"/>
      <c r="Z118" s="50"/>
      <c r="AA118" s="50"/>
      <c r="AB118" s="50"/>
      <c r="AC118" s="50"/>
      <c r="AD118" s="50"/>
    </row>
    <row r="119" spans="1:30">
      <c r="A119" s="611"/>
      <c r="B119" s="169" t="s">
        <v>214</v>
      </c>
      <c r="C119" s="198" t="str">
        <f>CONCATENATE(B117," ",B119)</f>
        <v>Flüssige__Biomasse Rapsöl</v>
      </c>
      <c r="D119" s="173">
        <v>0.18229112</v>
      </c>
      <c r="E119" s="174" t="s">
        <v>20</v>
      </c>
      <c r="F119" s="211">
        <v>7.8813559322033909E-4</v>
      </c>
      <c r="G119" s="174" t="s">
        <v>20</v>
      </c>
      <c r="H119" s="213">
        <v>0.18119372</v>
      </c>
      <c r="I119" s="178" t="s">
        <v>20</v>
      </c>
      <c r="J119" s="179"/>
      <c r="K119" s="179"/>
      <c r="L119" s="180"/>
      <c r="M119" s="181"/>
      <c r="N119" s="182" t="s">
        <v>340</v>
      </c>
      <c r="O119" s="258"/>
      <c r="P119" s="50"/>
      <c r="Q119" s="50"/>
      <c r="R119" s="50"/>
      <c r="T119" s="50"/>
      <c r="U119" s="50"/>
      <c r="V119" s="207"/>
      <c r="W119" s="207"/>
      <c r="X119" s="207"/>
      <c r="Y119" s="207"/>
      <c r="Z119" s="50"/>
      <c r="AA119" s="50"/>
      <c r="AB119" s="50"/>
      <c r="AC119" s="50"/>
      <c r="AD119" s="50"/>
    </row>
    <row r="120" spans="1:30">
      <c r="A120" s="611"/>
      <c r="B120" s="183" t="s">
        <v>215</v>
      </c>
      <c r="C120" s="199" t="str">
        <f>CONCATENATE(B117," ",B120)</f>
        <v>Flüssige__Biomasse Palmöl</v>
      </c>
      <c r="D120" s="159">
        <v>0.13663692</v>
      </c>
      <c r="E120" s="160" t="s">
        <v>20</v>
      </c>
      <c r="F120" s="214">
        <v>7.8813559322033909E-4</v>
      </c>
      <c r="G120" s="160" t="s">
        <v>20</v>
      </c>
      <c r="H120" s="215">
        <v>9.7342372881355929E-2</v>
      </c>
      <c r="I120" s="164" t="s">
        <v>20</v>
      </c>
      <c r="J120" s="165"/>
      <c r="K120" s="165"/>
      <c r="L120" s="166"/>
      <c r="M120" s="167"/>
      <c r="N120" s="168" t="s">
        <v>340</v>
      </c>
      <c r="O120" s="258"/>
      <c r="P120" s="50"/>
      <c r="Q120" s="50"/>
      <c r="R120" s="50"/>
      <c r="T120" s="50"/>
      <c r="U120" s="50"/>
      <c r="V120" s="207"/>
      <c r="W120" s="207"/>
      <c r="X120" s="207"/>
      <c r="Y120" s="207"/>
      <c r="Z120" s="50"/>
      <c r="AA120" s="50"/>
      <c r="AB120" s="50"/>
      <c r="AC120" s="50"/>
      <c r="AD120" s="50"/>
    </row>
    <row r="121" spans="1:30">
      <c r="A121" s="611"/>
      <c r="B121" s="221" t="s">
        <v>327</v>
      </c>
      <c r="C121" s="198" t="str">
        <f>B121</f>
        <v>Flüssige_Biomasse_Industrie</v>
      </c>
      <c r="D121" s="173">
        <v>3.8869999999999998E-3</v>
      </c>
      <c r="E121" s="174" t="s">
        <v>20</v>
      </c>
      <c r="F121" s="211">
        <v>9.3000000000000005E-4</v>
      </c>
      <c r="G121" s="174" t="s">
        <v>20</v>
      </c>
      <c r="H121" s="213">
        <v>2.957E-3</v>
      </c>
      <c r="I121" s="178" t="s">
        <v>20</v>
      </c>
      <c r="J121" s="179"/>
      <c r="K121" s="179"/>
      <c r="L121" s="180"/>
      <c r="M121" s="181"/>
      <c r="N121" s="182" t="s">
        <v>340</v>
      </c>
      <c r="O121" s="258"/>
      <c r="P121" s="50"/>
      <c r="Q121" s="50"/>
      <c r="R121" s="50"/>
      <c r="T121" s="50"/>
      <c r="U121" s="50"/>
      <c r="V121" s="207"/>
      <c r="W121" s="207"/>
      <c r="X121" s="207"/>
      <c r="Y121" s="207"/>
      <c r="Z121" s="50"/>
      <c r="AA121" s="50"/>
      <c r="AB121" s="50"/>
      <c r="AC121" s="50"/>
      <c r="AD121" s="50"/>
    </row>
    <row r="122" spans="1:30">
      <c r="A122" s="611"/>
      <c r="B122" s="134" t="s">
        <v>69</v>
      </c>
      <c r="C122" s="217"/>
      <c r="D122" s="159"/>
      <c r="E122" s="160"/>
      <c r="F122" s="214"/>
      <c r="G122" s="160"/>
      <c r="H122" s="215"/>
      <c r="I122" s="164"/>
      <c r="J122" s="165"/>
      <c r="K122" s="165"/>
      <c r="L122" s="166"/>
      <c r="M122" s="167"/>
      <c r="N122" s="168"/>
      <c r="O122" s="258"/>
      <c r="P122" s="50"/>
      <c r="Q122" s="50"/>
      <c r="R122" s="50"/>
      <c r="T122" s="50"/>
      <c r="U122" s="50"/>
      <c r="V122" s="207"/>
      <c r="W122" s="207"/>
      <c r="X122" s="207"/>
      <c r="Y122" s="207"/>
      <c r="Z122" s="50"/>
      <c r="AA122" s="50"/>
      <c r="AB122" s="50"/>
      <c r="AC122" s="50"/>
      <c r="AD122" s="50"/>
    </row>
    <row r="123" spans="1:30">
      <c r="A123" s="611"/>
      <c r="B123" s="169" t="s">
        <v>224</v>
      </c>
      <c r="C123" s="198" t="str">
        <f>CONCATENATE(B122," ",B123)</f>
        <v>Biogas unbekannt</v>
      </c>
      <c r="D123" s="173">
        <v>0.13658324664043744</v>
      </c>
      <c r="E123" s="174" t="s">
        <v>20</v>
      </c>
      <c r="F123" s="211">
        <v>4.1355111133820455E-2</v>
      </c>
      <c r="G123" s="174" t="s">
        <v>20</v>
      </c>
      <c r="H123" s="213">
        <v>9.5228135506616948E-2</v>
      </c>
      <c r="I123" s="178" t="s">
        <v>20</v>
      </c>
      <c r="J123" s="179"/>
      <c r="K123" s="179"/>
      <c r="L123" s="180"/>
      <c r="M123" s="181"/>
      <c r="N123" s="182" t="s">
        <v>341</v>
      </c>
      <c r="O123" s="258"/>
      <c r="P123" s="50"/>
      <c r="Q123" s="50"/>
      <c r="R123" s="50"/>
      <c r="T123" s="50"/>
      <c r="U123" s="50"/>
      <c r="V123" s="207"/>
      <c r="W123" s="207"/>
      <c r="X123" s="207"/>
      <c r="Y123" s="207"/>
      <c r="Z123" s="50"/>
      <c r="AA123" s="50"/>
      <c r="AB123" s="50"/>
      <c r="AC123" s="50"/>
      <c r="AD123" s="50"/>
    </row>
    <row r="124" spans="1:30">
      <c r="A124" s="611"/>
      <c r="B124" s="183" t="s">
        <v>230</v>
      </c>
      <c r="C124" s="199" t="str">
        <f>CONCATENATE(B122," ",B124)</f>
        <v>Biogas Abfall_Reststoffe</v>
      </c>
      <c r="D124" s="159">
        <v>0.10661888999999998</v>
      </c>
      <c r="E124" s="160" t="s">
        <v>20</v>
      </c>
      <c r="F124" s="214">
        <v>5.8176919999999993E-2</v>
      </c>
      <c r="G124" s="160" t="s">
        <v>20</v>
      </c>
      <c r="H124" s="215">
        <v>4.8441969999999994E-2</v>
      </c>
      <c r="I124" s="164" t="s">
        <v>20</v>
      </c>
      <c r="J124" s="165"/>
      <c r="K124" s="165"/>
      <c r="L124" s="166"/>
      <c r="M124" s="167"/>
      <c r="N124" s="168" t="s">
        <v>340</v>
      </c>
      <c r="O124" s="258"/>
      <c r="P124" s="50"/>
      <c r="Q124" s="50"/>
      <c r="R124" s="50"/>
      <c r="T124" s="50"/>
      <c r="U124" s="50"/>
      <c r="V124" s="207"/>
      <c r="W124" s="207"/>
      <c r="X124" s="207"/>
      <c r="Y124" s="207"/>
      <c r="Z124" s="50"/>
      <c r="AA124" s="50"/>
      <c r="AB124" s="50"/>
      <c r="AC124" s="50"/>
      <c r="AD124" s="50"/>
    </row>
    <row r="125" spans="1:30">
      <c r="A125" s="611"/>
      <c r="B125" s="169" t="s">
        <v>209</v>
      </c>
      <c r="C125" s="216"/>
      <c r="D125" s="173"/>
      <c r="E125" s="174"/>
      <c r="F125" s="211"/>
      <c r="G125" s="174"/>
      <c r="H125" s="213"/>
      <c r="I125" s="178"/>
      <c r="J125" s="179"/>
      <c r="K125" s="179"/>
      <c r="L125" s="180"/>
      <c r="M125" s="181"/>
      <c r="N125" s="182"/>
      <c r="O125" s="258"/>
      <c r="P125" s="50"/>
      <c r="Q125" s="50"/>
      <c r="R125" s="50"/>
      <c r="T125" s="50"/>
      <c r="U125" s="50"/>
      <c r="V125" s="207"/>
      <c r="W125" s="207"/>
      <c r="X125" s="207"/>
      <c r="Y125" s="207"/>
      <c r="Z125" s="50"/>
      <c r="AA125" s="50"/>
      <c r="AB125" s="50"/>
      <c r="AC125" s="50"/>
      <c r="AD125" s="50"/>
    </row>
    <row r="126" spans="1:30">
      <c r="A126" s="611"/>
      <c r="B126" s="209" t="s">
        <v>290</v>
      </c>
      <c r="C126" s="199" t="str">
        <f>CONCATENATE(B122," ",B125," ",B126)</f>
        <v>Biogas Energiepflanzen 4. BImSchV (TA-Luft)</v>
      </c>
      <c r="D126" s="159">
        <v>0.16680946999999999</v>
      </c>
      <c r="E126" s="160" t="s">
        <v>20</v>
      </c>
      <c r="F126" s="214">
        <v>5.8176919999999993E-2</v>
      </c>
      <c r="G126" s="160" t="s">
        <v>20</v>
      </c>
      <c r="H126" s="215">
        <v>0.10863254999999998</v>
      </c>
      <c r="I126" s="164" t="s">
        <v>20</v>
      </c>
      <c r="J126" s="165"/>
      <c r="K126" s="165"/>
      <c r="L126" s="166"/>
      <c r="M126" s="167"/>
      <c r="N126" s="168" t="s">
        <v>340</v>
      </c>
      <c r="O126" s="258"/>
      <c r="P126" s="50"/>
      <c r="Q126" s="50"/>
      <c r="R126" s="50"/>
      <c r="T126" s="50"/>
      <c r="U126" s="50"/>
      <c r="V126" s="207"/>
      <c r="W126" s="207"/>
      <c r="X126" s="207"/>
      <c r="Y126" s="207"/>
      <c r="Z126" s="50"/>
      <c r="AA126" s="50"/>
      <c r="AB126" s="50"/>
      <c r="AC126" s="50"/>
      <c r="AD126" s="50"/>
    </row>
    <row r="127" spans="1:30">
      <c r="A127" s="611"/>
      <c r="B127" s="202" t="s">
        <v>210</v>
      </c>
      <c r="C127" s="198" t="str">
        <f>CONCATENATE(B122," ",B125," ",B127)</f>
        <v>Biogas Energiepflanzen Baurecht</v>
      </c>
      <c r="D127" s="173">
        <v>0.19435999999999998</v>
      </c>
      <c r="E127" s="174" t="s">
        <v>20</v>
      </c>
      <c r="F127" s="211">
        <v>5.8176919999999993E-2</v>
      </c>
      <c r="G127" s="174" t="s">
        <v>20</v>
      </c>
      <c r="H127" s="213">
        <v>0.13618307999999998</v>
      </c>
      <c r="I127" s="178" t="s">
        <v>20</v>
      </c>
      <c r="J127" s="179"/>
      <c r="K127" s="179"/>
      <c r="L127" s="180"/>
      <c r="M127" s="181"/>
      <c r="N127" s="182" t="s">
        <v>340</v>
      </c>
      <c r="O127" s="258"/>
      <c r="P127" s="50"/>
      <c r="Q127" s="50"/>
      <c r="R127" s="50"/>
      <c r="T127" s="50"/>
      <c r="U127" s="50"/>
      <c r="V127" s="207"/>
      <c r="W127" s="207"/>
      <c r="X127" s="207"/>
      <c r="Y127" s="207"/>
      <c r="Z127" s="50"/>
      <c r="AA127" s="50"/>
      <c r="AB127" s="50"/>
      <c r="AC127" s="50"/>
      <c r="AD127" s="50"/>
    </row>
    <row r="128" spans="1:30">
      <c r="A128" s="611"/>
      <c r="B128" s="183" t="s">
        <v>212</v>
      </c>
      <c r="C128" s="223"/>
      <c r="D128" s="159"/>
      <c r="E128" s="160"/>
      <c r="F128" s="214"/>
      <c r="G128" s="160"/>
      <c r="H128" s="215"/>
      <c r="I128" s="164"/>
      <c r="J128" s="165"/>
      <c r="K128" s="165"/>
      <c r="L128" s="166"/>
      <c r="M128" s="167"/>
      <c r="N128" s="168"/>
      <c r="O128" s="258"/>
      <c r="P128" s="50"/>
      <c r="Q128" s="50"/>
      <c r="R128" s="50"/>
      <c r="T128" s="50"/>
      <c r="U128" s="50"/>
      <c r="V128" s="207"/>
      <c r="W128" s="207"/>
      <c r="X128" s="207"/>
      <c r="Y128" s="207"/>
      <c r="Z128" s="50"/>
      <c r="AA128" s="50"/>
      <c r="AB128" s="50"/>
      <c r="AC128" s="50"/>
      <c r="AD128" s="50"/>
    </row>
    <row r="129" spans="1:30">
      <c r="A129" s="611"/>
      <c r="B129" s="202" t="s">
        <v>290</v>
      </c>
      <c r="C129" s="198" t="str">
        <f>CONCATENATE(B122," ",B128," ",B129)</f>
        <v>Biogas Gülle 4. BImSchV (TA-Luft)</v>
      </c>
      <c r="D129" s="173">
        <v>0.12704703000000001</v>
      </c>
      <c r="E129" s="174" t="s">
        <v>20</v>
      </c>
      <c r="F129" s="211">
        <v>5.8176919999999993E-2</v>
      </c>
      <c r="G129" s="174" t="s">
        <v>20</v>
      </c>
      <c r="H129" s="213">
        <v>6.8870109999999998E-2</v>
      </c>
      <c r="I129" s="178" t="s">
        <v>20</v>
      </c>
      <c r="J129" s="179"/>
      <c r="K129" s="179"/>
      <c r="L129" s="180"/>
      <c r="M129" s="181"/>
      <c r="N129" s="182" t="s">
        <v>340</v>
      </c>
      <c r="O129" s="258"/>
      <c r="P129" s="50"/>
      <c r="Q129" s="50"/>
      <c r="R129" s="50"/>
      <c r="T129" s="50"/>
      <c r="U129" s="50"/>
      <c r="V129" s="207"/>
      <c r="W129" s="207"/>
      <c r="X129" s="207"/>
      <c r="Y129" s="207"/>
      <c r="Z129" s="50"/>
      <c r="AA129" s="50"/>
      <c r="AB129" s="50"/>
      <c r="AC129" s="50"/>
      <c r="AD129" s="50"/>
    </row>
    <row r="130" spans="1:30">
      <c r="A130" s="611"/>
      <c r="B130" s="209" t="s">
        <v>210</v>
      </c>
      <c r="C130" s="199" t="str">
        <f>CONCATENATE(B122," ",B128," ",B130)</f>
        <v>Biogas Gülle Baurecht</v>
      </c>
      <c r="D130" s="159">
        <v>0.21673286999999999</v>
      </c>
      <c r="E130" s="160" t="s">
        <v>20</v>
      </c>
      <c r="F130" s="214">
        <v>5.8176919999999993E-2</v>
      </c>
      <c r="G130" s="160" t="s">
        <v>20</v>
      </c>
      <c r="H130" s="215">
        <v>0.15855595</v>
      </c>
      <c r="I130" s="164" t="s">
        <v>20</v>
      </c>
      <c r="J130" s="165"/>
      <c r="K130" s="165"/>
      <c r="L130" s="166"/>
      <c r="M130" s="167"/>
      <c r="N130" s="168" t="s">
        <v>340</v>
      </c>
      <c r="O130" s="258"/>
      <c r="P130" s="50"/>
      <c r="Q130" s="50"/>
      <c r="R130" s="50"/>
      <c r="T130" s="50"/>
      <c r="U130" s="50"/>
      <c r="V130" s="207"/>
      <c r="W130" s="207"/>
      <c r="X130" s="207"/>
      <c r="Y130" s="207"/>
      <c r="Z130" s="50"/>
      <c r="AA130" s="50"/>
      <c r="AB130" s="50"/>
      <c r="AC130" s="50"/>
      <c r="AD130" s="50"/>
    </row>
    <row r="131" spans="1:30">
      <c r="A131" s="611"/>
      <c r="B131" s="135" t="s">
        <v>213</v>
      </c>
      <c r="C131" s="218"/>
      <c r="D131" s="173"/>
      <c r="E131" s="174"/>
      <c r="F131" s="211"/>
      <c r="G131" s="174"/>
      <c r="H131" s="213"/>
      <c r="I131" s="178"/>
      <c r="J131" s="179"/>
      <c r="K131" s="179"/>
      <c r="L131" s="180"/>
      <c r="M131" s="181"/>
      <c r="N131" s="182"/>
      <c r="O131" s="258"/>
      <c r="P131" s="50"/>
      <c r="Q131" s="50"/>
      <c r="R131" s="50"/>
      <c r="T131" s="50"/>
      <c r="U131" s="50"/>
      <c r="V131" s="207"/>
      <c r="W131" s="207"/>
      <c r="X131" s="207"/>
      <c r="Y131" s="207"/>
      <c r="Z131" s="50"/>
      <c r="AA131" s="50"/>
      <c r="AB131" s="50"/>
      <c r="AC131" s="50"/>
      <c r="AD131" s="50"/>
    </row>
    <row r="132" spans="1:30">
      <c r="A132" s="611"/>
      <c r="B132" s="183" t="s">
        <v>224</v>
      </c>
      <c r="C132" s="199" t="str">
        <f>CONCATENATE(B131," ",B132)</f>
        <v>Biomethan unbekannt</v>
      </c>
      <c r="D132" s="159">
        <v>0.13658324664043744</v>
      </c>
      <c r="E132" s="160" t="s">
        <v>20</v>
      </c>
      <c r="F132" s="214">
        <v>4.1355111133820455E-2</v>
      </c>
      <c r="G132" s="160" t="s">
        <v>20</v>
      </c>
      <c r="H132" s="215">
        <v>9.5228135506616948E-2</v>
      </c>
      <c r="I132" s="164" t="s">
        <v>20</v>
      </c>
      <c r="J132" s="165"/>
      <c r="K132" s="165"/>
      <c r="L132" s="166"/>
      <c r="M132" s="167"/>
      <c r="N132" s="168" t="s">
        <v>341</v>
      </c>
      <c r="O132" s="258"/>
      <c r="P132" s="50"/>
      <c r="Q132" s="50"/>
      <c r="R132" s="50"/>
      <c r="T132" s="50"/>
      <c r="U132" s="50"/>
      <c r="V132" s="207"/>
      <c r="W132" s="207"/>
      <c r="X132" s="207"/>
      <c r="Y132" s="207"/>
      <c r="Z132" s="50"/>
      <c r="AA132" s="50"/>
      <c r="AB132" s="50"/>
      <c r="AC132" s="50"/>
      <c r="AD132" s="50"/>
    </row>
    <row r="133" spans="1:30">
      <c r="A133" s="611"/>
      <c r="B133" s="169" t="s">
        <v>230</v>
      </c>
      <c r="C133" s="198" t="str">
        <f>CONCATENATE(B131," ",B133)</f>
        <v>Biomethan Abfall_Reststoffe</v>
      </c>
      <c r="D133" s="173">
        <v>0.11307555</v>
      </c>
      <c r="E133" s="174" t="s">
        <v>20</v>
      </c>
      <c r="F133" s="211">
        <v>2.6744549999999999E-2</v>
      </c>
      <c r="G133" s="174" t="s">
        <v>20</v>
      </c>
      <c r="H133" s="213">
        <v>8.6331000000000005E-2</v>
      </c>
      <c r="I133" s="178" t="s">
        <v>20</v>
      </c>
      <c r="J133" s="179"/>
      <c r="K133" s="179"/>
      <c r="L133" s="180"/>
      <c r="M133" s="181"/>
      <c r="N133" s="182" t="s">
        <v>340</v>
      </c>
      <c r="O133" s="258"/>
      <c r="P133" s="50"/>
      <c r="Q133" s="50"/>
      <c r="R133" s="50"/>
      <c r="T133" s="50"/>
      <c r="U133" s="50"/>
      <c r="V133" s="207"/>
      <c r="W133" s="207"/>
      <c r="X133" s="207"/>
      <c r="Y133" s="207"/>
      <c r="Z133" s="50"/>
      <c r="AA133" s="50"/>
      <c r="AB133" s="50"/>
      <c r="AC133" s="50"/>
      <c r="AD133" s="50"/>
    </row>
    <row r="134" spans="1:30">
      <c r="A134" s="611"/>
      <c r="B134" s="183" t="s">
        <v>284</v>
      </c>
      <c r="C134" s="199" t="str">
        <f>CONCATENATE(B131," ",B134)</f>
        <v>Biomethan _Energiepflanzen</v>
      </c>
      <c r="D134" s="159">
        <v>0.17588025000000002</v>
      </c>
      <c r="E134" s="160" t="s">
        <v>20</v>
      </c>
      <c r="F134" s="214">
        <v>2.6744549999999999E-2</v>
      </c>
      <c r="G134" s="160" t="s">
        <v>20</v>
      </c>
      <c r="H134" s="215">
        <v>0.14913570000000001</v>
      </c>
      <c r="I134" s="164" t="s">
        <v>20</v>
      </c>
      <c r="J134" s="165"/>
      <c r="K134" s="165"/>
      <c r="L134" s="166"/>
      <c r="M134" s="167"/>
      <c r="N134" s="168" t="s">
        <v>340</v>
      </c>
      <c r="O134" s="258"/>
      <c r="P134" s="50"/>
      <c r="Q134" s="50"/>
      <c r="R134" s="50"/>
      <c r="T134" s="50"/>
      <c r="U134" s="50"/>
      <c r="V134" s="207"/>
      <c r="W134" s="207"/>
      <c r="X134" s="207"/>
      <c r="Y134" s="207"/>
      <c r="Z134" s="50"/>
      <c r="AA134" s="50"/>
      <c r="AB134" s="50"/>
      <c r="AC134" s="50"/>
      <c r="AD134" s="50"/>
    </row>
    <row r="135" spans="1:30">
      <c r="A135" s="611"/>
      <c r="B135" s="169" t="s">
        <v>285</v>
      </c>
      <c r="C135" s="198" t="str">
        <f>CONCATENATE(B131," ",B135)</f>
        <v>Biomethan _Gülle</v>
      </c>
      <c r="D135" s="173">
        <v>0.13479060000000001</v>
      </c>
      <c r="E135" s="174" t="s">
        <v>20</v>
      </c>
      <c r="F135" s="211">
        <v>2.6744549999999999E-2</v>
      </c>
      <c r="G135" s="174" t="s">
        <v>20</v>
      </c>
      <c r="H135" s="213">
        <v>0.10804605</v>
      </c>
      <c r="I135" s="178" t="s">
        <v>20</v>
      </c>
      <c r="J135" s="179"/>
      <c r="K135" s="179"/>
      <c r="L135" s="180"/>
      <c r="M135" s="181"/>
      <c r="N135" s="182" t="s">
        <v>340</v>
      </c>
      <c r="O135" s="258"/>
      <c r="P135" s="50"/>
      <c r="Q135" s="50"/>
      <c r="R135" s="50"/>
      <c r="T135" s="50"/>
      <c r="U135" s="50"/>
      <c r="V135" s="207"/>
      <c r="W135" s="207"/>
      <c r="X135" s="207"/>
      <c r="Y135" s="207"/>
      <c r="Z135" s="50"/>
      <c r="AA135" s="50"/>
      <c r="AB135" s="50"/>
      <c r="AC135" s="50"/>
      <c r="AD135" s="50"/>
    </row>
    <row r="136" spans="1:30">
      <c r="A136" s="611"/>
      <c r="B136" s="134" t="s">
        <v>310</v>
      </c>
      <c r="C136" s="217"/>
      <c r="D136" s="159"/>
      <c r="E136" s="160"/>
      <c r="F136" s="214"/>
      <c r="G136" s="160"/>
      <c r="H136" s="215"/>
      <c r="I136" s="164"/>
      <c r="J136" s="165"/>
      <c r="K136" s="165"/>
      <c r="L136" s="166"/>
      <c r="M136" s="167"/>
      <c r="N136" s="168"/>
      <c r="O136" s="258"/>
      <c r="P136" s="50"/>
      <c r="Q136" s="50"/>
      <c r="R136" s="50"/>
      <c r="T136" s="50"/>
      <c r="U136" s="50"/>
      <c r="V136" s="207"/>
      <c r="W136" s="207"/>
      <c r="X136" s="207"/>
      <c r="Y136" s="207"/>
      <c r="Z136" s="50"/>
      <c r="AA136" s="50"/>
      <c r="AB136" s="50"/>
      <c r="AC136" s="50"/>
      <c r="AD136" s="50"/>
    </row>
    <row r="137" spans="1:30">
      <c r="A137" s="611"/>
      <c r="B137" s="169" t="s">
        <v>224</v>
      </c>
      <c r="C137" s="198" t="str">
        <f>CONCATENATE(B136," ",B137)</f>
        <v>Klärgas_ unbekannt</v>
      </c>
      <c r="D137" s="173">
        <v>3.8710055598159515E-2</v>
      </c>
      <c r="E137" s="174" t="s">
        <v>20</v>
      </c>
      <c r="F137" s="211">
        <v>3.280344133435583E-2</v>
      </c>
      <c r="G137" s="174" t="s">
        <v>20</v>
      </c>
      <c r="H137" s="213">
        <v>5.9066142638036804E-3</v>
      </c>
      <c r="I137" s="178" t="s">
        <v>20</v>
      </c>
      <c r="J137" s="179"/>
      <c r="K137" s="179"/>
      <c r="L137" s="180"/>
      <c r="M137" s="181"/>
      <c r="N137" s="182" t="s">
        <v>341</v>
      </c>
      <c r="O137" s="258"/>
      <c r="P137" s="50"/>
      <c r="Q137" s="50"/>
      <c r="R137" s="50"/>
      <c r="T137" s="50"/>
      <c r="U137" s="50"/>
      <c r="V137" s="207"/>
      <c r="W137" s="207"/>
      <c r="X137" s="207"/>
      <c r="Y137" s="207"/>
      <c r="Z137" s="50"/>
      <c r="AA137" s="50"/>
      <c r="AB137" s="50"/>
      <c r="AC137" s="50"/>
      <c r="AD137" s="50"/>
    </row>
    <row r="138" spans="1:30">
      <c r="A138" s="611"/>
      <c r="B138" s="183" t="s">
        <v>326</v>
      </c>
      <c r="C138" s="199" t="str">
        <f>CONCATENATE(B136," ",B138)</f>
        <v>Klärgas_ BHKW_TA_Luft</v>
      </c>
      <c r="D138" s="159">
        <v>3.103496E-2</v>
      </c>
      <c r="E138" s="160" t="s">
        <v>20</v>
      </c>
      <c r="F138" s="214">
        <v>2.618616E-2</v>
      </c>
      <c r="G138" s="160" t="s">
        <v>20</v>
      </c>
      <c r="H138" s="215">
        <v>4.8487999999999995E-3</v>
      </c>
      <c r="I138" s="164" t="s">
        <v>20</v>
      </c>
      <c r="J138" s="165"/>
      <c r="K138" s="165"/>
      <c r="L138" s="166"/>
      <c r="M138" s="167"/>
      <c r="N138" s="168" t="s">
        <v>340</v>
      </c>
      <c r="O138" s="258"/>
      <c r="P138" s="50"/>
      <c r="Q138" s="50"/>
      <c r="R138" s="50"/>
      <c r="T138" s="50"/>
      <c r="U138" s="50"/>
      <c r="V138" s="207"/>
      <c r="W138" s="207"/>
      <c r="X138" s="207"/>
      <c r="Y138" s="207"/>
      <c r="Z138" s="50"/>
      <c r="AA138" s="50"/>
      <c r="AB138" s="50"/>
      <c r="AC138" s="50"/>
      <c r="AD138" s="50"/>
    </row>
    <row r="139" spans="1:30">
      <c r="A139" s="611"/>
      <c r="B139" s="169" t="s">
        <v>218</v>
      </c>
      <c r="C139" s="198" t="str">
        <f>CONCATENATE(B136," ",B139)</f>
        <v>Klärgas_ Kessel</v>
      </c>
      <c r="D139" s="173">
        <v>3.4595000000000001E-2</v>
      </c>
      <c r="E139" s="174" t="s">
        <v>20</v>
      </c>
      <c r="F139" s="211">
        <v>2.9757000000000002E-2</v>
      </c>
      <c r="G139" s="174" t="s">
        <v>20</v>
      </c>
      <c r="H139" s="213">
        <v>4.8380000000000003E-3</v>
      </c>
      <c r="I139" s="178" t="s">
        <v>20</v>
      </c>
      <c r="J139" s="179"/>
      <c r="K139" s="179"/>
      <c r="L139" s="180"/>
      <c r="M139" s="181"/>
      <c r="N139" s="182" t="s">
        <v>340</v>
      </c>
      <c r="O139" s="258"/>
      <c r="P139" s="50"/>
      <c r="Q139" s="50"/>
      <c r="R139" s="50"/>
      <c r="T139" s="50"/>
      <c r="U139" s="50"/>
      <c r="V139" s="207"/>
      <c r="W139" s="207"/>
      <c r="X139" s="207"/>
      <c r="Y139" s="207"/>
      <c r="Z139" s="50"/>
      <c r="AA139" s="50"/>
      <c r="AB139" s="50"/>
      <c r="AC139" s="50"/>
      <c r="AD139" s="50"/>
    </row>
    <row r="140" spans="1:30">
      <c r="A140" s="611"/>
      <c r="B140" s="222" t="s">
        <v>311</v>
      </c>
      <c r="C140" s="199" t="str">
        <f>B140</f>
        <v>Deponiegas_</v>
      </c>
      <c r="D140" s="159">
        <v>3.1628070175438602E-2</v>
      </c>
      <c r="E140" s="160" t="s">
        <v>20</v>
      </c>
      <c r="F140" s="214">
        <v>2.610263157894737E-2</v>
      </c>
      <c r="G140" s="160" t="s">
        <v>20</v>
      </c>
      <c r="H140" s="215">
        <v>5.5254385964912294E-3</v>
      </c>
      <c r="I140" s="164" t="s">
        <v>20</v>
      </c>
      <c r="J140" s="165"/>
      <c r="K140" s="165"/>
      <c r="L140" s="166"/>
      <c r="M140" s="167"/>
      <c r="N140" s="168" t="s">
        <v>340</v>
      </c>
      <c r="O140" s="258"/>
      <c r="P140" s="50"/>
      <c r="Q140" s="50"/>
      <c r="R140" s="50"/>
      <c r="T140" s="50"/>
      <c r="U140" s="50"/>
      <c r="V140" s="207"/>
      <c r="W140" s="207"/>
      <c r="X140" s="207"/>
      <c r="Y140" s="207"/>
      <c r="Z140" s="50"/>
      <c r="AA140" s="50"/>
      <c r="AB140" s="50"/>
      <c r="AC140" s="50"/>
      <c r="AD140" s="50"/>
    </row>
    <row r="141" spans="1:30">
      <c r="A141" s="611"/>
      <c r="B141" s="135" t="s">
        <v>303</v>
      </c>
      <c r="C141" s="198" t="str">
        <f>B141</f>
        <v>Biogener_Anteil_Abfall</v>
      </c>
      <c r="D141" s="173">
        <v>2.1308823529411765E-3</v>
      </c>
      <c r="E141" s="174" t="s">
        <v>20</v>
      </c>
      <c r="F141" s="211">
        <v>2.1308823529411765E-3</v>
      </c>
      <c r="G141" s="174" t="s">
        <v>20</v>
      </c>
      <c r="H141" s="213">
        <v>0</v>
      </c>
      <c r="I141" s="178" t="s">
        <v>20</v>
      </c>
      <c r="J141" s="179"/>
      <c r="K141" s="179"/>
      <c r="L141" s="180"/>
      <c r="M141" s="181"/>
      <c r="N141" s="182" t="s">
        <v>340</v>
      </c>
      <c r="O141" s="258"/>
      <c r="P141" s="50"/>
      <c r="Q141" s="50"/>
      <c r="R141" s="50"/>
      <c r="T141" s="50"/>
      <c r="U141" s="50"/>
      <c r="V141" s="207"/>
      <c r="W141" s="207"/>
      <c r="X141" s="207"/>
      <c r="Y141" s="207"/>
      <c r="Z141" s="50"/>
      <c r="AA141" s="50"/>
      <c r="AB141" s="50"/>
      <c r="AC141" s="50"/>
      <c r="AD141" s="50"/>
    </row>
    <row r="142" spans="1:30">
      <c r="A142" s="611"/>
      <c r="B142" s="134" t="s">
        <v>223</v>
      </c>
      <c r="C142" s="217"/>
      <c r="D142" s="159"/>
      <c r="E142" s="160"/>
      <c r="F142" s="261"/>
      <c r="G142" s="262"/>
      <c r="H142" s="25"/>
      <c r="I142" s="49"/>
      <c r="J142" s="165"/>
      <c r="K142" s="165"/>
      <c r="L142" s="166"/>
      <c r="M142" s="167"/>
      <c r="N142" s="168"/>
      <c r="O142" s="258"/>
      <c r="P142" s="50"/>
      <c r="Q142" s="50"/>
      <c r="R142" s="50"/>
      <c r="T142" s="50"/>
      <c r="U142" s="50"/>
      <c r="V142" s="207"/>
      <c r="W142" s="207"/>
      <c r="X142" s="207"/>
      <c r="Y142" s="207"/>
      <c r="Z142" s="50"/>
      <c r="AA142" s="50"/>
      <c r="AB142" s="50"/>
      <c r="AC142" s="50"/>
      <c r="AD142" s="50"/>
    </row>
    <row r="143" spans="1:30">
      <c r="A143" s="611"/>
      <c r="B143" s="169" t="s">
        <v>224</v>
      </c>
      <c r="C143" s="198" t="str">
        <f>CONCATENATE(B142," ",B143)</f>
        <v>Solarthermie unbekannt</v>
      </c>
      <c r="D143" s="173">
        <v>2.4012306451612904E-2</v>
      </c>
      <c r="E143" s="174" t="s">
        <v>20</v>
      </c>
      <c r="F143" s="211">
        <v>0</v>
      </c>
      <c r="G143" s="174" t="s">
        <v>20</v>
      </c>
      <c r="H143" s="213">
        <v>2.4012306451612904E-2</v>
      </c>
      <c r="I143" s="178" t="s">
        <v>20</v>
      </c>
      <c r="J143" s="179"/>
      <c r="K143" s="179"/>
      <c r="L143" s="180"/>
      <c r="M143" s="181"/>
      <c r="N143" s="182" t="s">
        <v>341</v>
      </c>
      <c r="O143" s="258"/>
      <c r="P143" s="50"/>
      <c r="Q143" s="50"/>
      <c r="R143" s="50"/>
      <c r="T143" s="50"/>
      <c r="U143" s="50"/>
      <c r="V143" s="207"/>
      <c r="W143" s="207"/>
      <c r="X143" s="207"/>
      <c r="Y143" s="207"/>
      <c r="Z143" s="50"/>
      <c r="AA143" s="50"/>
      <c r="AB143" s="50"/>
      <c r="AC143" s="50"/>
      <c r="AD143" s="50"/>
    </row>
    <row r="144" spans="1:30">
      <c r="A144" s="611"/>
      <c r="B144" s="183" t="s">
        <v>225</v>
      </c>
      <c r="C144" s="199" t="str">
        <f>CONCATENATE(B142," ",B144)</f>
        <v>Solarthermie Flächenkollektor</v>
      </c>
      <c r="D144" s="159">
        <v>2.332903225806451E-2</v>
      </c>
      <c r="E144" s="160" t="s">
        <v>20</v>
      </c>
      <c r="F144" s="214">
        <v>0</v>
      </c>
      <c r="G144" s="160" t="s">
        <v>20</v>
      </c>
      <c r="H144" s="215">
        <v>2.3329032258064514E-2</v>
      </c>
      <c r="I144" s="164" t="s">
        <v>20</v>
      </c>
      <c r="J144" s="165"/>
      <c r="K144" s="165"/>
      <c r="L144" s="166"/>
      <c r="M144" s="167"/>
      <c r="N144" s="168" t="s">
        <v>340</v>
      </c>
      <c r="O144" s="258"/>
      <c r="P144" s="50"/>
      <c r="Q144" s="50"/>
      <c r="R144" s="50"/>
      <c r="T144" s="50"/>
      <c r="U144" s="50"/>
      <c r="V144" s="207"/>
      <c r="W144" s="207"/>
      <c r="X144" s="207"/>
      <c r="Y144" s="207"/>
      <c r="Z144" s="50"/>
      <c r="AA144" s="50"/>
      <c r="AB144" s="50"/>
      <c r="AC144" s="50"/>
      <c r="AD144" s="50"/>
    </row>
    <row r="145" spans="1:30">
      <c r="A145" s="611"/>
      <c r="B145" s="169" t="s">
        <v>226</v>
      </c>
      <c r="C145" s="198" t="str">
        <f>CONCATENATE(B142," ",B145)</f>
        <v>Solarthermie Vakuumröhrenkollektor</v>
      </c>
      <c r="D145" s="173">
        <v>2.8312903225806443E-2</v>
      </c>
      <c r="E145" s="174" t="s">
        <v>20</v>
      </c>
      <c r="F145" s="211">
        <v>0</v>
      </c>
      <c r="G145" s="174" t="s">
        <v>20</v>
      </c>
      <c r="H145" s="213">
        <v>2.8312903225806447E-2</v>
      </c>
      <c r="I145" s="178" t="s">
        <v>20</v>
      </c>
      <c r="J145" s="179"/>
      <c r="K145" s="179"/>
      <c r="L145" s="180"/>
      <c r="M145" s="181"/>
      <c r="N145" s="182" t="s">
        <v>340</v>
      </c>
      <c r="O145" s="258"/>
      <c r="P145" s="50"/>
      <c r="Q145" s="50"/>
      <c r="R145" s="50"/>
      <c r="T145" s="50"/>
      <c r="U145" s="50"/>
      <c r="V145" s="207"/>
      <c r="W145" s="207"/>
      <c r="X145" s="207"/>
      <c r="Y145" s="207"/>
      <c r="Z145" s="50"/>
      <c r="AA145" s="50"/>
      <c r="AB145" s="50"/>
      <c r="AC145" s="50"/>
      <c r="AD145" s="50"/>
    </row>
    <row r="146" spans="1:30">
      <c r="A146" s="611"/>
      <c r="B146" s="183" t="s">
        <v>227</v>
      </c>
      <c r="C146" s="199" t="str">
        <f>CONCATENATE(B142," ",B146)</f>
        <v>Solarthermie Schwimmbadabsorber</v>
      </c>
      <c r="D146" s="159">
        <v>1.7818279569892473E-2</v>
      </c>
      <c r="E146" s="160" t="s">
        <v>20</v>
      </c>
      <c r="F146" s="214">
        <v>0</v>
      </c>
      <c r="G146" s="160" t="s">
        <v>20</v>
      </c>
      <c r="H146" s="215">
        <v>1.7818279569892473E-2</v>
      </c>
      <c r="I146" s="164" t="s">
        <v>20</v>
      </c>
      <c r="J146" s="165"/>
      <c r="K146" s="165"/>
      <c r="L146" s="166"/>
      <c r="M146" s="167"/>
      <c r="N146" s="168" t="s">
        <v>340</v>
      </c>
      <c r="O146" s="258"/>
      <c r="P146" s="50"/>
      <c r="Q146" s="50"/>
      <c r="R146" s="50"/>
      <c r="T146" s="50"/>
      <c r="U146" s="50"/>
      <c r="V146" s="207"/>
      <c r="W146" s="207"/>
      <c r="X146" s="207"/>
      <c r="Y146" s="207"/>
      <c r="Z146" s="50"/>
      <c r="AA146" s="50"/>
      <c r="AB146" s="50"/>
      <c r="AC146" s="50"/>
      <c r="AD146" s="50"/>
    </row>
    <row r="147" spans="1:30">
      <c r="A147" s="611"/>
      <c r="B147" s="135" t="s">
        <v>228</v>
      </c>
      <c r="C147" s="198"/>
      <c r="D147" s="173"/>
      <c r="E147" s="174"/>
      <c r="F147" s="256"/>
      <c r="G147" s="257"/>
      <c r="H147" s="250"/>
      <c r="I147" s="251"/>
      <c r="J147" s="179"/>
      <c r="K147" s="179"/>
      <c r="L147" s="180"/>
      <c r="M147" s="181"/>
      <c r="N147" s="182"/>
      <c r="O147" s="258"/>
      <c r="P147" s="50"/>
      <c r="Q147" s="50"/>
      <c r="R147" s="50"/>
      <c r="T147" s="50"/>
      <c r="U147" s="50"/>
      <c r="V147" s="207"/>
      <c r="W147" s="207"/>
      <c r="X147" s="207"/>
      <c r="Y147" s="207"/>
      <c r="Z147" s="50"/>
      <c r="AA147" s="50"/>
      <c r="AB147" s="50"/>
      <c r="AC147" s="50"/>
      <c r="AD147" s="50"/>
    </row>
    <row r="148" spans="1:30">
      <c r="A148" s="611"/>
      <c r="B148" s="183" t="s">
        <v>224</v>
      </c>
      <c r="C148" s="199" t="str">
        <f>CONCATENATE(B147," ",B148)</f>
        <v>Wärmepumpen unbekannt</v>
      </c>
      <c r="D148" s="159">
        <v>0.18354984999999999</v>
      </c>
      <c r="E148" s="160" t="s">
        <v>20</v>
      </c>
      <c r="F148" s="214">
        <v>0</v>
      </c>
      <c r="G148" s="160" t="s">
        <v>20</v>
      </c>
      <c r="H148" s="215">
        <v>0.18354984999999999</v>
      </c>
      <c r="I148" s="164" t="s">
        <v>20</v>
      </c>
      <c r="J148" s="165"/>
      <c r="K148" s="165"/>
      <c r="L148" s="166"/>
      <c r="M148" s="167"/>
      <c r="N148" s="168" t="s">
        <v>341</v>
      </c>
      <c r="O148" s="258"/>
      <c r="P148" s="50"/>
      <c r="Q148" s="50"/>
      <c r="R148" s="50"/>
      <c r="T148" s="50"/>
      <c r="U148" s="50"/>
      <c r="V148" s="207"/>
      <c r="W148" s="207"/>
      <c r="X148" s="207"/>
      <c r="Y148" s="207"/>
      <c r="Z148" s="50"/>
      <c r="AA148" s="50"/>
      <c r="AB148" s="50"/>
      <c r="AC148" s="50"/>
      <c r="AD148" s="50"/>
    </row>
    <row r="149" spans="1:30">
      <c r="A149" s="611"/>
      <c r="B149" s="169" t="s">
        <v>320</v>
      </c>
      <c r="C149" s="198" t="str">
        <f>CONCATENATE(B147," ",B149)</f>
        <v>Wärmepumpen Luft_Wasser_WP</v>
      </c>
      <c r="D149" s="173">
        <v>0.19119</v>
      </c>
      <c r="E149" s="174" t="s">
        <v>20</v>
      </c>
      <c r="F149" s="211">
        <v>0</v>
      </c>
      <c r="G149" s="174" t="s">
        <v>20</v>
      </c>
      <c r="H149" s="213">
        <v>0.19119</v>
      </c>
      <c r="I149" s="178" t="s">
        <v>20</v>
      </c>
      <c r="J149" s="179"/>
      <c r="K149" s="179"/>
      <c r="L149" s="180"/>
      <c r="M149" s="181"/>
      <c r="N149" s="182" t="s">
        <v>340</v>
      </c>
      <c r="O149" s="258"/>
      <c r="P149" s="50"/>
      <c r="Q149" s="50"/>
      <c r="R149" s="50"/>
      <c r="T149" s="50"/>
      <c r="U149" s="50"/>
      <c r="V149" s="207"/>
      <c r="W149" s="207"/>
      <c r="X149" s="207"/>
      <c r="Y149" s="207"/>
      <c r="Z149" s="50"/>
      <c r="AA149" s="50"/>
      <c r="AB149" s="50"/>
      <c r="AC149" s="50"/>
      <c r="AD149" s="50"/>
    </row>
    <row r="150" spans="1:30">
      <c r="A150" s="611"/>
      <c r="B150" s="183" t="s">
        <v>321</v>
      </c>
      <c r="C150" s="199" t="str">
        <f>CONCATENATE(B147," ",B150)</f>
        <v>Wärmepumpen Abluft_Wasser_WP</v>
      </c>
      <c r="D150" s="159">
        <v>0.23526999999999998</v>
      </c>
      <c r="E150" s="160" t="s">
        <v>20</v>
      </c>
      <c r="F150" s="214">
        <v>0</v>
      </c>
      <c r="G150" s="160" t="s">
        <v>20</v>
      </c>
      <c r="H150" s="215">
        <v>0.23526999999999998</v>
      </c>
      <c r="I150" s="164" t="s">
        <v>20</v>
      </c>
      <c r="J150" s="165"/>
      <c r="K150" s="165"/>
      <c r="L150" s="166"/>
      <c r="M150" s="167"/>
      <c r="N150" s="168" t="s">
        <v>340</v>
      </c>
      <c r="O150" s="258"/>
      <c r="P150" s="50"/>
      <c r="Q150" s="50"/>
      <c r="R150" s="50"/>
      <c r="T150" s="50"/>
      <c r="U150" s="50"/>
      <c r="V150" s="207"/>
      <c r="W150" s="207"/>
      <c r="X150" s="207"/>
      <c r="Y150" s="207"/>
      <c r="Z150" s="50"/>
      <c r="AA150" s="50"/>
      <c r="AB150" s="50"/>
      <c r="AC150" s="50"/>
      <c r="AD150" s="50"/>
    </row>
    <row r="151" spans="1:30">
      <c r="A151" s="611"/>
      <c r="B151" s="169" t="s">
        <v>322</v>
      </c>
      <c r="C151" s="198" t="str">
        <f>CONCATENATE(B147," ",B151)</f>
        <v>Wärmepumpen Brauchwasser_WP</v>
      </c>
      <c r="D151" s="173">
        <v>0.23526999999999998</v>
      </c>
      <c r="E151" s="174" t="s">
        <v>20</v>
      </c>
      <c r="F151" s="211">
        <v>0</v>
      </c>
      <c r="G151" s="174" t="s">
        <v>20</v>
      </c>
      <c r="H151" s="213">
        <v>0.23526999999999998</v>
      </c>
      <c r="I151" s="178" t="s">
        <v>20</v>
      </c>
      <c r="J151" s="179"/>
      <c r="K151" s="179"/>
      <c r="L151" s="180"/>
      <c r="M151" s="181"/>
      <c r="N151" s="182" t="s">
        <v>340</v>
      </c>
      <c r="O151" s="258"/>
      <c r="P151" s="50"/>
      <c r="Q151" s="50"/>
      <c r="R151" s="50"/>
      <c r="T151" s="50"/>
      <c r="U151" s="50"/>
      <c r="V151" s="207"/>
      <c r="W151" s="207"/>
      <c r="X151" s="207"/>
      <c r="Y151" s="207"/>
      <c r="Z151" s="50"/>
      <c r="AA151" s="50"/>
      <c r="AB151" s="50"/>
      <c r="AC151" s="50"/>
      <c r="AD151" s="50"/>
    </row>
    <row r="152" spans="1:30">
      <c r="A152" s="611"/>
      <c r="B152" s="183" t="s">
        <v>323</v>
      </c>
      <c r="C152" s="199" t="str">
        <f>CONCATENATE(B147," ",B152)</f>
        <v>Wärmepumpen Erdgas_WP</v>
      </c>
      <c r="D152" s="159">
        <v>5.3659999999999999E-2</v>
      </c>
      <c r="E152" s="160" t="s">
        <v>20</v>
      </c>
      <c r="F152" s="214">
        <v>0</v>
      </c>
      <c r="G152" s="160" t="s">
        <v>20</v>
      </c>
      <c r="H152" s="215">
        <v>5.3659999999999999E-2</v>
      </c>
      <c r="I152" s="164" t="s">
        <v>20</v>
      </c>
      <c r="J152" s="165"/>
      <c r="K152" s="165"/>
      <c r="L152" s="166"/>
      <c r="M152" s="167"/>
      <c r="N152" s="168" t="s">
        <v>340</v>
      </c>
      <c r="O152" s="258"/>
      <c r="P152" s="50"/>
      <c r="Q152" s="50"/>
      <c r="R152" s="50"/>
      <c r="T152" s="50"/>
      <c r="U152" s="50"/>
      <c r="V152" s="207"/>
      <c r="W152" s="207"/>
      <c r="X152" s="207"/>
      <c r="Y152" s="207"/>
      <c r="Z152" s="50"/>
      <c r="AA152" s="50"/>
      <c r="AB152" s="50"/>
      <c r="AC152" s="50"/>
      <c r="AD152" s="50"/>
    </row>
    <row r="153" spans="1:30">
      <c r="A153" s="611"/>
      <c r="B153" s="169" t="s">
        <v>324</v>
      </c>
      <c r="C153" s="198" t="str">
        <f>CONCATENATE(B147," ",B153)</f>
        <v>Wärmepumpen Erdwärme_WP</v>
      </c>
      <c r="D153" s="173">
        <v>0.17535000000000001</v>
      </c>
      <c r="E153" s="174" t="s">
        <v>20</v>
      </c>
      <c r="F153" s="211">
        <v>0</v>
      </c>
      <c r="G153" s="174" t="s">
        <v>20</v>
      </c>
      <c r="H153" s="213">
        <v>0.17535000000000001</v>
      </c>
      <c r="I153" s="178" t="s">
        <v>20</v>
      </c>
      <c r="J153" s="179"/>
      <c r="K153" s="179"/>
      <c r="L153" s="180"/>
      <c r="M153" s="181"/>
      <c r="N153" s="182" t="s">
        <v>340</v>
      </c>
      <c r="O153" s="258"/>
      <c r="P153" s="50"/>
      <c r="Q153" s="50"/>
      <c r="R153" s="50"/>
      <c r="T153" s="50"/>
      <c r="U153" s="50"/>
      <c r="V153" s="207"/>
      <c r="W153" s="207"/>
      <c r="X153" s="207"/>
      <c r="Y153" s="207"/>
      <c r="Z153" s="50"/>
      <c r="AA153" s="50"/>
      <c r="AB153" s="50"/>
      <c r="AC153" s="50"/>
      <c r="AD153" s="50"/>
    </row>
    <row r="154" spans="1:30">
      <c r="A154" s="611"/>
      <c r="B154" s="183" t="s">
        <v>325</v>
      </c>
      <c r="C154" s="199" t="str">
        <f>CONCATENATE(B147," ",B154)</f>
        <v>Wärmepumpen Grundwasser_WP</v>
      </c>
      <c r="D154" s="159">
        <v>0.18589</v>
      </c>
      <c r="E154" s="160" t="s">
        <v>20</v>
      </c>
      <c r="F154" s="214">
        <v>0</v>
      </c>
      <c r="G154" s="160" t="s">
        <v>20</v>
      </c>
      <c r="H154" s="215">
        <v>0.18589</v>
      </c>
      <c r="I154" s="164" t="s">
        <v>20</v>
      </c>
      <c r="J154" s="165"/>
      <c r="K154" s="165"/>
      <c r="L154" s="166"/>
      <c r="M154" s="167"/>
      <c r="N154" s="168" t="s">
        <v>340</v>
      </c>
      <c r="P154" s="50"/>
      <c r="Q154" s="50"/>
      <c r="R154" s="50"/>
      <c r="T154" s="50"/>
      <c r="U154" s="50"/>
      <c r="V154" s="207"/>
      <c r="W154" s="207"/>
      <c r="X154" s="207"/>
      <c r="Y154" s="207"/>
      <c r="Z154" s="50"/>
      <c r="AA154" s="50"/>
      <c r="AB154" s="50"/>
      <c r="AC154" s="50"/>
      <c r="AD154" s="50"/>
    </row>
    <row r="155" spans="1:30">
      <c r="A155" s="611"/>
      <c r="B155" s="135" t="s">
        <v>328</v>
      </c>
      <c r="C155" s="198" t="str">
        <f>B155</f>
        <v>Tiefe_Geothermie</v>
      </c>
      <c r="D155" s="173">
        <v>3.3783000000000001E-2</v>
      </c>
      <c r="E155" s="174" t="s">
        <v>20</v>
      </c>
      <c r="F155" s="211">
        <v>0</v>
      </c>
      <c r="G155" s="174" t="s">
        <v>20</v>
      </c>
      <c r="H155" s="213">
        <v>3.3782999999999994E-2</v>
      </c>
      <c r="I155" s="178" t="s">
        <v>20</v>
      </c>
      <c r="J155" s="179"/>
      <c r="K155" s="179"/>
      <c r="L155" s="180"/>
      <c r="M155" s="181"/>
      <c r="N155" s="182" t="s">
        <v>340</v>
      </c>
      <c r="P155" s="50"/>
      <c r="Q155" s="50"/>
      <c r="R155" s="50"/>
      <c r="T155" s="50"/>
      <c r="U155" s="50"/>
      <c r="V155" s="207"/>
      <c r="W155" s="207"/>
      <c r="X155" s="207"/>
      <c r="Y155" s="207"/>
      <c r="Z155" s="50"/>
      <c r="AA155" s="50"/>
      <c r="AB155" s="50"/>
      <c r="AC155" s="50"/>
      <c r="AD155" s="50"/>
    </row>
    <row r="156" spans="1:30">
      <c r="A156" s="611"/>
      <c r="B156" s="134"/>
      <c r="C156" s="217"/>
      <c r="D156" s="159"/>
      <c r="E156" s="160"/>
      <c r="F156" s="214"/>
      <c r="G156" s="160"/>
      <c r="H156" s="642" t="s">
        <v>346</v>
      </c>
      <c r="I156" s="643"/>
      <c r="J156" s="643"/>
      <c r="K156" s="643"/>
      <c r="L156" s="643"/>
      <c r="M156" s="644"/>
      <c r="N156" s="268"/>
      <c r="P156" s="50"/>
      <c r="Q156" s="50"/>
      <c r="R156" s="50"/>
      <c r="T156" s="50"/>
      <c r="U156" s="50"/>
      <c r="V156" s="207"/>
      <c r="W156" s="207"/>
      <c r="X156" s="207"/>
      <c r="Y156" s="207"/>
      <c r="Z156" s="50"/>
      <c r="AA156" s="50"/>
      <c r="AB156" s="50"/>
      <c r="AC156" s="50"/>
      <c r="AD156" s="50"/>
    </row>
    <row r="157" spans="1:30">
      <c r="A157" s="611"/>
      <c r="B157" s="135" t="s">
        <v>76</v>
      </c>
      <c r="C157" s="172"/>
      <c r="D157" s="173">
        <f>F157+L157</f>
        <v>3.0941645290763913</v>
      </c>
      <c r="E157" s="174" t="s">
        <v>15</v>
      </c>
      <c r="F157" s="269">
        <v>2.67</v>
      </c>
      <c r="G157" s="174" t="s">
        <v>15</v>
      </c>
      <c r="H157" s="250">
        <v>11853.468842957502</v>
      </c>
      <c r="I157" s="251" t="s">
        <v>25</v>
      </c>
      <c r="J157" s="404">
        <v>9.94</v>
      </c>
      <c r="K157" s="178" t="s">
        <v>27</v>
      </c>
      <c r="L157" s="271">
        <f>((H157/1000)*3.6*J157)/1000</f>
        <v>0.42416452907639124</v>
      </c>
      <c r="M157" s="176" t="s">
        <v>15</v>
      </c>
      <c r="N157" s="176" t="s">
        <v>353</v>
      </c>
      <c r="P157" s="50"/>
      <c r="Q157" s="50"/>
      <c r="R157" s="50"/>
      <c r="T157" s="50"/>
      <c r="U157" s="50"/>
      <c r="V157" s="207"/>
      <c r="W157" s="207"/>
      <c r="X157" s="207"/>
      <c r="Y157" s="207"/>
      <c r="Z157" s="50"/>
      <c r="AA157" s="50"/>
      <c r="AB157" s="50"/>
      <c r="AC157" s="50"/>
      <c r="AD157" s="50"/>
    </row>
    <row r="158" spans="1:30">
      <c r="A158" s="611"/>
      <c r="B158" s="134" t="s">
        <v>77</v>
      </c>
      <c r="C158" s="158"/>
      <c r="D158" s="159">
        <f>F158+L158</f>
        <v>2.4119609486514042</v>
      </c>
      <c r="E158" s="160" t="s">
        <v>351</v>
      </c>
      <c r="F158" s="272">
        <v>2.0099999999999998</v>
      </c>
      <c r="G158" s="160" t="s">
        <v>351</v>
      </c>
      <c r="H158" s="273">
        <v>11428.435933452878</v>
      </c>
      <c r="I158" s="49" t="s">
        <v>25</v>
      </c>
      <c r="J158" s="405">
        <v>9.77</v>
      </c>
      <c r="K158" s="274" t="s">
        <v>352</v>
      </c>
      <c r="L158" s="275">
        <f>((H158/1000)*3.6*J158)/1000</f>
        <v>0.40196094865140464</v>
      </c>
      <c r="M158" s="276" t="s">
        <v>351</v>
      </c>
      <c r="N158" s="162" t="s">
        <v>354</v>
      </c>
      <c r="P158" s="50"/>
      <c r="Q158" s="50"/>
      <c r="R158" s="50"/>
      <c r="T158" s="50"/>
      <c r="U158" s="50"/>
      <c r="V158" s="207"/>
      <c r="W158" s="207"/>
      <c r="X158" s="207"/>
      <c r="Y158" s="207"/>
      <c r="Z158" s="50"/>
      <c r="AA158" s="50"/>
      <c r="AB158" s="50"/>
      <c r="AC158" s="50"/>
      <c r="AD158" s="50"/>
    </row>
    <row r="159" spans="1:30">
      <c r="A159" s="611"/>
      <c r="B159" s="135" t="s">
        <v>133</v>
      </c>
      <c r="C159" s="172"/>
      <c r="D159" s="173">
        <f>F159+L159</f>
        <v>0.23328000000000004</v>
      </c>
      <c r="E159" s="174" t="s">
        <v>19</v>
      </c>
      <c r="F159" s="269">
        <v>7.4880000000000016E-2</v>
      </c>
      <c r="G159" s="176" t="s">
        <v>19</v>
      </c>
      <c r="H159" s="250">
        <v>11000</v>
      </c>
      <c r="I159" s="251" t="s">
        <v>25</v>
      </c>
      <c r="J159" s="270">
        <v>4</v>
      </c>
      <c r="K159" s="198" t="s">
        <v>134</v>
      </c>
      <c r="L159" s="271">
        <f>((H159/1000)*3.6*J159)/1000</f>
        <v>0.15840000000000001</v>
      </c>
      <c r="M159" s="176" t="s">
        <v>19</v>
      </c>
      <c r="N159" s="176" t="s">
        <v>137</v>
      </c>
      <c r="P159" s="50"/>
      <c r="Q159" s="50"/>
      <c r="R159" s="50"/>
      <c r="T159" s="50"/>
      <c r="U159" s="50"/>
      <c r="V159" s="207"/>
      <c r="W159" s="207"/>
      <c r="X159" s="207"/>
      <c r="Y159" s="207"/>
      <c r="Z159" s="50"/>
      <c r="AA159" s="50"/>
      <c r="AB159" s="50"/>
      <c r="AC159" s="50"/>
      <c r="AD159" s="50"/>
    </row>
    <row r="160" spans="1:30">
      <c r="A160" s="616"/>
      <c r="B160" s="277" t="s">
        <v>79</v>
      </c>
      <c r="C160" s="456"/>
      <c r="D160" s="278">
        <f>F160+L160</f>
        <v>0.34272000000000002</v>
      </c>
      <c r="E160" s="279" t="s">
        <v>19</v>
      </c>
      <c r="F160" s="280">
        <v>6.9120000000000001E-2</v>
      </c>
      <c r="G160" s="281" t="s">
        <v>19</v>
      </c>
      <c r="H160" s="282">
        <v>19000</v>
      </c>
      <c r="I160" s="283" t="s">
        <v>25</v>
      </c>
      <c r="J160" s="284">
        <v>4</v>
      </c>
      <c r="K160" s="283" t="s">
        <v>134</v>
      </c>
      <c r="L160" s="285">
        <f>((H160/1000)*3.6*J160)/1000</f>
        <v>0.27360000000000001</v>
      </c>
      <c r="M160" s="281" t="s">
        <v>19</v>
      </c>
      <c r="N160" s="281" t="s">
        <v>136</v>
      </c>
      <c r="P160" s="50"/>
      <c r="Q160" s="50"/>
      <c r="R160" s="50"/>
      <c r="T160" s="50"/>
      <c r="U160" s="50"/>
      <c r="V160" s="207"/>
      <c r="W160" s="207"/>
      <c r="X160" s="207"/>
      <c r="Y160" s="207"/>
      <c r="Z160" s="50"/>
      <c r="AA160" s="50"/>
      <c r="AB160" s="50"/>
      <c r="AC160" s="50"/>
      <c r="AD160" s="50"/>
    </row>
    <row r="161" spans="1:30">
      <c r="A161" s="34"/>
      <c r="B161" s="286"/>
      <c r="C161" s="287"/>
      <c r="D161" s="287"/>
      <c r="E161" s="287"/>
      <c r="F161" s="280"/>
      <c r="G161" s="279"/>
      <c r="H161" s="642"/>
      <c r="I161" s="643"/>
      <c r="J161" s="643"/>
      <c r="K161" s="643"/>
      <c r="L161" s="643"/>
      <c r="M161" s="644"/>
      <c r="N161" s="288"/>
      <c r="P161" s="50"/>
      <c r="Q161" s="50"/>
      <c r="R161" s="50"/>
      <c r="T161" s="50"/>
      <c r="U161" s="50"/>
      <c r="V161" s="207"/>
      <c r="W161" s="207"/>
      <c r="X161" s="207"/>
      <c r="Y161" s="207"/>
      <c r="Z161" s="50"/>
      <c r="AA161" s="50"/>
      <c r="AB161" s="50"/>
      <c r="AC161" s="50"/>
      <c r="AD161" s="50"/>
    </row>
    <row r="162" spans="1:30" ht="12.75" customHeight="1">
      <c r="A162" s="610" t="s">
        <v>78</v>
      </c>
      <c r="B162" s="147" t="s">
        <v>7</v>
      </c>
      <c r="C162" s="148" t="s">
        <v>390</v>
      </c>
      <c r="D162" s="381">
        <f>F162+L162</f>
        <v>1.8085234948363365</v>
      </c>
      <c r="E162" s="382" t="s">
        <v>15</v>
      </c>
      <c r="F162" s="383">
        <v>1.6</v>
      </c>
      <c r="G162" s="382" t="s">
        <v>15</v>
      </c>
      <c r="H162" s="384">
        <v>8322.2978462777974</v>
      </c>
      <c r="I162" s="385" t="s">
        <v>25</v>
      </c>
      <c r="J162" s="385">
        <v>6.96</v>
      </c>
      <c r="K162" s="385" t="s">
        <v>27</v>
      </c>
      <c r="L162" s="386">
        <f>((H162/1000)*3.6*J162)/1000</f>
        <v>0.20852349483633648</v>
      </c>
      <c r="M162" s="382" t="s">
        <v>15</v>
      </c>
      <c r="N162" s="387" t="s">
        <v>139</v>
      </c>
      <c r="P162" s="50"/>
      <c r="Q162" s="50"/>
      <c r="R162" s="50"/>
      <c r="T162" s="50"/>
      <c r="U162" s="50"/>
      <c r="V162" s="207"/>
      <c r="W162" s="207"/>
      <c r="X162" s="207"/>
      <c r="Y162" s="207"/>
      <c r="Z162" s="50"/>
      <c r="AA162" s="50"/>
      <c r="AB162" s="50"/>
      <c r="AC162" s="50"/>
      <c r="AD162" s="50"/>
    </row>
    <row r="163" spans="1:30">
      <c r="A163" s="611"/>
      <c r="B163" s="134" t="s">
        <v>8</v>
      </c>
      <c r="C163" s="158" t="s">
        <v>389</v>
      </c>
      <c r="D163" s="388">
        <f>F163+L163</f>
        <v>3.1594998453838721</v>
      </c>
      <c r="E163" s="389" t="s">
        <v>15</v>
      </c>
      <c r="F163" s="390">
        <v>2.63</v>
      </c>
      <c r="G163" s="389" t="s">
        <v>15</v>
      </c>
      <c r="H163" s="391">
        <v>14767.398632972783</v>
      </c>
      <c r="I163" s="3" t="s">
        <v>25</v>
      </c>
      <c r="J163" s="3">
        <v>9.9600000000000009</v>
      </c>
      <c r="K163" s="3" t="s">
        <v>27</v>
      </c>
      <c r="L163" s="392">
        <f>((H163/1000)*3.6*J163)/1000</f>
        <v>0.52949984538387218</v>
      </c>
      <c r="M163" s="389" t="s">
        <v>15</v>
      </c>
      <c r="N163" s="393" t="s">
        <v>355</v>
      </c>
      <c r="P163" s="50"/>
      <c r="Q163" s="50"/>
      <c r="R163" s="50"/>
      <c r="T163" s="50"/>
      <c r="U163" s="50"/>
      <c r="V163" s="207"/>
      <c r="W163" s="207"/>
      <c r="X163" s="207"/>
      <c r="Y163" s="207"/>
      <c r="Z163" s="50"/>
      <c r="AA163" s="50"/>
      <c r="AB163" s="50"/>
      <c r="AC163" s="50"/>
      <c r="AD163" s="50"/>
    </row>
    <row r="164" spans="1:30">
      <c r="A164" s="616"/>
      <c r="B164" s="264" t="s">
        <v>9</v>
      </c>
      <c r="C164" s="380" t="s">
        <v>388</v>
      </c>
      <c r="D164" s="394">
        <f>F164+L164</f>
        <v>2.8779302045466961</v>
      </c>
      <c r="E164" s="395" t="s">
        <v>15</v>
      </c>
      <c r="F164" s="396">
        <v>2.33</v>
      </c>
      <c r="G164" s="395" t="s">
        <v>15</v>
      </c>
      <c r="H164" s="397">
        <v>16873.928447483868</v>
      </c>
      <c r="I164" s="398" t="s">
        <v>25</v>
      </c>
      <c r="J164" s="398">
        <v>9.02</v>
      </c>
      <c r="K164" s="398" t="s">
        <v>27</v>
      </c>
      <c r="L164" s="399">
        <f>((H164/1000)*3.6*J164)/1000</f>
        <v>0.54793020454669616</v>
      </c>
      <c r="M164" s="395" t="s">
        <v>15</v>
      </c>
      <c r="N164" s="400" t="s">
        <v>356</v>
      </c>
      <c r="P164" s="50"/>
      <c r="Q164" s="50"/>
      <c r="R164" s="50"/>
      <c r="T164" s="50"/>
      <c r="U164" s="50"/>
      <c r="V164" s="50"/>
      <c r="W164" s="50"/>
      <c r="X164" s="50"/>
      <c r="Y164" s="50"/>
      <c r="Z164" s="50"/>
      <c r="AA164" s="50"/>
      <c r="AB164" s="50"/>
      <c r="AC164" s="50"/>
      <c r="AD164" s="50"/>
    </row>
    <row r="165" spans="1:30" s="451" customFormat="1">
      <c r="A165" s="443"/>
      <c r="B165" s="444" t="s">
        <v>391</v>
      </c>
      <c r="D165" s="445">
        <f>F165+L165</f>
        <v>2.3962960000000004</v>
      </c>
      <c r="E165" s="454" t="s">
        <v>19</v>
      </c>
      <c r="F165" s="447">
        <f>F68*5.6</f>
        <v>2.0690880000000003</v>
      </c>
      <c r="G165" s="446" t="s">
        <v>19</v>
      </c>
      <c r="H165" s="448"/>
      <c r="I165" s="449"/>
      <c r="J165" s="449"/>
      <c r="K165" s="449"/>
      <c r="L165" s="450">
        <f>H68*5.6</f>
        <v>0.327208</v>
      </c>
      <c r="M165" s="176" t="s">
        <v>19</v>
      </c>
      <c r="N165" s="168" t="s">
        <v>393</v>
      </c>
      <c r="P165" s="452"/>
      <c r="Q165" s="452"/>
      <c r="R165" s="452"/>
      <c r="S165" s="453"/>
      <c r="T165" s="452"/>
      <c r="U165" s="452"/>
      <c r="V165" s="452"/>
      <c r="W165" s="452"/>
      <c r="X165" s="452"/>
      <c r="Y165" s="452"/>
      <c r="Z165" s="452"/>
      <c r="AA165" s="452"/>
      <c r="AB165" s="452"/>
      <c r="AC165" s="452"/>
      <c r="AD165" s="452"/>
    </row>
    <row r="166" spans="1:30">
      <c r="A166" s="437"/>
      <c r="B166" s="218" t="s">
        <v>392</v>
      </c>
      <c r="C166" s="218"/>
      <c r="D166" s="438">
        <f>F166+L166</f>
        <v>3.3524436</v>
      </c>
      <c r="E166" s="455" t="s">
        <v>19</v>
      </c>
      <c r="F166" s="439">
        <f>F67*8.36</f>
        <v>2.9181415999999998</v>
      </c>
      <c r="G166" s="446" t="s">
        <v>19</v>
      </c>
      <c r="H166" s="440"/>
      <c r="I166" s="441"/>
      <c r="J166" s="441"/>
      <c r="K166" s="441"/>
      <c r="L166" s="442">
        <f>H67*8.36</f>
        <v>0.43430200000000002</v>
      </c>
      <c r="M166" s="176" t="s">
        <v>19</v>
      </c>
      <c r="N166" s="168" t="s">
        <v>393</v>
      </c>
      <c r="P166" s="50"/>
      <c r="Q166" s="50"/>
      <c r="R166" s="50"/>
      <c r="T166" s="50"/>
      <c r="U166" s="50"/>
      <c r="V166" s="50"/>
      <c r="W166" s="50"/>
      <c r="X166" s="50"/>
      <c r="Y166" s="50"/>
      <c r="Z166" s="50"/>
      <c r="AA166" s="50"/>
      <c r="AB166" s="50"/>
      <c r="AC166" s="50"/>
      <c r="AD166" s="50"/>
    </row>
    <row r="167" spans="1:30" s="297" customFormat="1">
      <c r="A167" s="293"/>
      <c r="B167" s="136"/>
      <c r="C167" s="136"/>
      <c r="D167" s="136"/>
      <c r="E167" s="136"/>
      <c r="F167" s="294"/>
      <c r="G167" s="294"/>
      <c r="H167" s="32"/>
      <c r="I167" s="295"/>
      <c r="J167" s="32"/>
      <c r="K167" s="31"/>
      <c r="L167" s="32"/>
      <c r="M167" s="296"/>
      <c r="O167" s="30"/>
      <c r="P167" s="298"/>
      <c r="Q167" s="298"/>
      <c r="R167" s="298"/>
      <c r="S167" s="299"/>
      <c r="T167" s="298"/>
      <c r="U167" s="298"/>
      <c r="V167" s="298"/>
      <c r="W167" s="298"/>
      <c r="X167" s="298"/>
      <c r="Y167" s="298"/>
      <c r="Z167" s="298"/>
      <c r="AA167" s="298"/>
      <c r="AB167" s="298"/>
      <c r="AC167" s="298"/>
      <c r="AD167" s="298"/>
    </row>
    <row r="168" spans="1:30" s="297" customFormat="1">
      <c r="A168" s="293"/>
      <c r="B168" s="136"/>
      <c r="C168" s="136"/>
      <c r="D168" s="136"/>
      <c r="E168" s="136"/>
      <c r="F168" s="136"/>
      <c r="G168" s="294"/>
      <c r="H168" s="136"/>
      <c r="I168" s="295"/>
      <c r="J168" s="32"/>
      <c r="K168" s="31"/>
      <c r="L168" s="32"/>
      <c r="M168" s="296"/>
      <c r="O168" s="30"/>
      <c r="P168" s="298"/>
      <c r="Q168" s="298"/>
      <c r="R168" s="298"/>
      <c r="S168" s="299"/>
      <c r="T168" s="298"/>
      <c r="U168" s="298"/>
      <c r="V168" s="298"/>
      <c r="W168" s="298"/>
      <c r="X168" s="298"/>
      <c r="Y168" s="298"/>
      <c r="Z168" s="298"/>
      <c r="AA168" s="298"/>
      <c r="AB168" s="298"/>
      <c r="AC168" s="298"/>
      <c r="AD168" s="298"/>
    </row>
    <row r="169" spans="1:30">
      <c r="A169" s="293"/>
      <c r="D169" s="159"/>
      <c r="P169" s="50"/>
      <c r="Q169" s="50"/>
      <c r="R169" s="50"/>
      <c r="T169" s="50"/>
      <c r="U169" s="50"/>
      <c r="V169" s="50"/>
      <c r="W169" s="50"/>
      <c r="X169" s="50"/>
      <c r="Y169" s="50"/>
      <c r="Z169" s="50"/>
      <c r="AA169" s="50"/>
      <c r="AB169" s="50"/>
      <c r="AC169" s="50"/>
      <c r="AD169" s="50"/>
    </row>
    <row r="170" spans="1:30">
      <c r="A170" s="293"/>
      <c r="P170" s="50"/>
      <c r="Q170" s="50"/>
      <c r="R170" s="50"/>
      <c r="T170" s="50"/>
      <c r="U170" s="50"/>
      <c r="V170" s="50"/>
      <c r="W170" s="50"/>
      <c r="X170" s="50"/>
      <c r="Y170" s="50"/>
      <c r="Z170" s="50"/>
      <c r="AA170" s="50"/>
      <c r="AB170" s="50"/>
      <c r="AC170" s="50"/>
      <c r="AD170" s="50"/>
    </row>
    <row r="171" spans="1:30" ht="12.75" customHeight="1">
      <c r="A171" s="293"/>
      <c r="B171" s="50"/>
      <c r="E171" s="617" t="s">
        <v>345</v>
      </c>
      <c r="F171" s="618"/>
      <c r="G171" s="618"/>
      <c r="H171" s="618"/>
      <c r="I171" s="618"/>
      <c r="J171" s="618"/>
      <c r="K171" s="618"/>
      <c r="L171" s="618"/>
      <c r="M171" s="619"/>
      <c r="P171" s="50"/>
      <c r="Q171" s="50"/>
      <c r="R171" s="50"/>
      <c r="T171" s="50"/>
      <c r="U171" s="50"/>
      <c r="V171" s="50"/>
      <c r="W171" s="50"/>
      <c r="X171" s="50"/>
      <c r="Y171" s="50"/>
      <c r="Z171" s="50"/>
      <c r="AA171" s="50"/>
      <c r="AB171" s="50"/>
      <c r="AC171" s="50"/>
      <c r="AD171" s="50"/>
    </row>
    <row r="172" spans="1:30" ht="12.75" customHeight="1">
      <c r="A172" s="293"/>
      <c r="E172" s="535"/>
      <c r="F172" s="536"/>
      <c r="G172" s="536"/>
      <c r="H172" s="536"/>
      <c r="I172" s="536"/>
      <c r="J172" s="536"/>
      <c r="K172" s="536"/>
      <c r="L172" s="536"/>
      <c r="M172" s="537"/>
      <c r="P172" s="50"/>
      <c r="Q172" s="50"/>
      <c r="R172" s="50"/>
      <c r="T172" s="50"/>
      <c r="U172" s="50"/>
      <c r="V172" s="50"/>
      <c r="W172" s="50"/>
      <c r="X172" s="50"/>
      <c r="Y172" s="50"/>
      <c r="Z172" s="50"/>
      <c r="AA172" s="50"/>
      <c r="AB172" s="50"/>
      <c r="AC172" s="50"/>
      <c r="AD172" s="50"/>
    </row>
    <row r="173" spans="1:30">
      <c r="A173" s="293"/>
      <c r="E173" s="620"/>
      <c r="F173" s="612"/>
      <c r="G173" s="612"/>
      <c r="H173" s="612"/>
      <c r="I173" s="612"/>
      <c r="J173" s="612"/>
      <c r="K173" s="612"/>
      <c r="L173" s="612"/>
      <c r="M173" s="300"/>
      <c r="P173" s="50"/>
      <c r="Q173" s="50"/>
      <c r="R173" s="50"/>
      <c r="T173" s="50"/>
      <c r="U173" s="50"/>
      <c r="V173" s="50"/>
      <c r="W173" s="50"/>
      <c r="X173" s="50"/>
      <c r="Y173" s="50"/>
      <c r="Z173" s="50"/>
      <c r="AA173" s="50"/>
      <c r="AB173" s="50"/>
      <c r="AC173" s="50"/>
      <c r="AD173" s="50"/>
    </row>
    <row r="174" spans="1:30">
      <c r="A174" s="293"/>
      <c r="E174" s="620"/>
      <c r="F174" s="612"/>
      <c r="G174" s="612"/>
      <c r="H174" s="612"/>
      <c r="I174" s="612"/>
      <c r="J174" s="612"/>
      <c r="K174" s="612"/>
      <c r="L174" s="612"/>
      <c r="M174" s="300"/>
      <c r="P174" s="50"/>
      <c r="Q174" s="50"/>
      <c r="R174" s="50"/>
      <c r="T174" s="50"/>
      <c r="U174" s="50"/>
      <c r="V174" s="50"/>
      <c r="W174" s="50"/>
      <c r="X174" s="50"/>
      <c r="Y174" s="50"/>
      <c r="Z174" s="50"/>
      <c r="AA174" s="50"/>
      <c r="AB174" s="50"/>
      <c r="AC174" s="50"/>
      <c r="AD174" s="50"/>
    </row>
    <row r="175" spans="1:30" ht="20.25" customHeight="1">
      <c r="A175" s="293"/>
      <c r="E175" s="301" t="s">
        <v>45</v>
      </c>
      <c r="F175" s="621" t="str">
        <f>""&amp;ROUND(H159/1000,2)&amp;" *10³"</f>
        <v>11 *10³</v>
      </c>
      <c r="G175" s="621"/>
      <c r="H175" s="621"/>
      <c r="I175" s="621"/>
      <c r="J175" s="621"/>
      <c r="K175" s="621"/>
      <c r="L175" s="621"/>
      <c r="M175" s="302"/>
      <c r="P175" s="50"/>
      <c r="Q175" s="50"/>
      <c r="R175" s="50"/>
      <c r="T175" s="50"/>
      <c r="U175" s="50"/>
      <c r="V175" s="50"/>
      <c r="W175" s="50"/>
      <c r="X175" s="50"/>
      <c r="Y175" s="50"/>
      <c r="Z175" s="50"/>
      <c r="AA175" s="50"/>
      <c r="AB175" s="50"/>
      <c r="AC175" s="50"/>
      <c r="AD175" s="50"/>
    </row>
    <row r="176" spans="1:30">
      <c r="A176" s="293"/>
      <c r="E176" s="129"/>
      <c r="F176" s="612"/>
      <c r="G176" s="612"/>
      <c r="H176" s="612"/>
      <c r="I176" s="612"/>
      <c r="J176" s="612"/>
      <c r="K176" s="612"/>
      <c r="L176" s="612"/>
      <c r="M176" s="303"/>
      <c r="P176" s="50"/>
      <c r="Q176" s="50"/>
      <c r="R176" s="50"/>
      <c r="T176" s="50"/>
      <c r="U176" s="50"/>
      <c r="V176" s="50"/>
      <c r="W176" s="50"/>
      <c r="X176" s="50"/>
      <c r="Y176" s="50"/>
      <c r="Z176" s="50"/>
      <c r="AA176" s="50"/>
      <c r="AB176" s="50"/>
      <c r="AC176" s="50"/>
      <c r="AD176" s="50"/>
    </row>
    <row r="177" spans="1:30">
      <c r="A177" s="293"/>
      <c r="E177" s="129"/>
      <c r="F177" s="612"/>
      <c r="G177" s="612"/>
      <c r="H177" s="612"/>
      <c r="I177" s="612"/>
      <c r="J177" s="612"/>
      <c r="K177" s="612"/>
      <c r="L177" s="612"/>
      <c r="M177" s="303"/>
      <c r="P177" s="50"/>
      <c r="Q177" s="50"/>
      <c r="R177" s="50"/>
      <c r="T177" s="50"/>
      <c r="U177" s="50"/>
      <c r="V177" s="50"/>
      <c r="W177" s="50"/>
      <c r="X177" s="50"/>
      <c r="Y177" s="50"/>
      <c r="Z177" s="50"/>
      <c r="AA177" s="50"/>
      <c r="AB177" s="50"/>
      <c r="AC177" s="50"/>
      <c r="AD177" s="50"/>
    </row>
    <row r="178" spans="1:30" ht="20.25" customHeight="1">
      <c r="A178" s="293"/>
      <c r="E178" s="301" t="s">
        <v>32</v>
      </c>
      <c r="F178" s="613" t="str">
        <f>""&amp;ROUND(H159/1000,2)&amp;" *10³                      "&amp;ROUND(H159/1000,2)&amp;""</f>
        <v>11 *10³                      11</v>
      </c>
      <c r="G178" s="613"/>
      <c r="H178" s="613"/>
      <c r="I178" s="613"/>
      <c r="J178" s="613"/>
      <c r="K178" s="613"/>
      <c r="L178" s="613"/>
      <c r="M178" s="303"/>
      <c r="P178" s="50"/>
      <c r="Q178" s="50"/>
      <c r="R178" s="50"/>
      <c r="T178" s="50"/>
      <c r="U178" s="50"/>
      <c r="V178" s="50"/>
      <c r="W178" s="50"/>
      <c r="X178" s="50"/>
      <c r="Y178" s="50"/>
      <c r="Z178" s="50"/>
      <c r="AA178" s="50"/>
      <c r="AB178" s="50"/>
      <c r="AC178" s="50"/>
      <c r="AD178" s="50"/>
    </row>
    <row r="179" spans="1:30" ht="20.399999999999999">
      <c r="A179" s="293"/>
      <c r="E179" s="301" t="s">
        <v>33</v>
      </c>
      <c r="F179" s="614"/>
      <c r="G179" s="614"/>
      <c r="H179" s="614"/>
      <c r="I179" s="614"/>
      <c r="J179" s="614"/>
      <c r="K179" s="614"/>
      <c r="L179" s="614"/>
      <c r="M179" s="303"/>
      <c r="P179" s="50"/>
      <c r="Q179" s="50"/>
      <c r="R179" s="50"/>
      <c r="T179" s="50"/>
      <c r="U179" s="50"/>
      <c r="V179" s="50"/>
      <c r="W179" s="50"/>
      <c r="X179" s="50"/>
      <c r="Y179" s="50"/>
      <c r="Z179" s="50"/>
      <c r="AA179" s="50"/>
      <c r="AB179" s="50"/>
      <c r="AC179" s="50"/>
      <c r="AD179" s="50"/>
    </row>
    <row r="180" spans="1:30">
      <c r="A180" s="293"/>
      <c r="E180" s="129"/>
      <c r="F180" s="612"/>
      <c r="G180" s="612"/>
      <c r="H180" s="612"/>
      <c r="I180" s="612"/>
      <c r="J180" s="612"/>
      <c r="K180" s="612"/>
      <c r="L180" s="612"/>
      <c r="M180" s="303"/>
      <c r="P180" s="50"/>
      <c r="Q180" s="50"/>
      <c r="R180" s="50"/>
      <c r="T180" s="50"/>
      <c r="U180" s="50"/>
      <c r="V180" s="50"/>
      <c r="W180" s="50"/>
      <c r="X180" s="50"/>
      <c r="Y180" s="50"/>
      <c r="Z180" s="50"/>
      <c r="AA180" s="50"/>
      <c r="AB180" s="50"/>
      <c r="AC180" s="50"/>
      <c r="AD180" s="50"/>
    </row>
    <row r="181" spans="1:30">
      <c r="A181" s="293"/>
      <c r="B181" s="50"/>
      <c r="E181" s="301" t="s">
        <v>34</v>
      </c>
      <c r="F181" s="615" t="s">
        <v>36</v>
      </c>
      <c r="G181" s="615"/>
      <c r="H181" s="615"/>
      <c r="I181" s="615"/>
      <c r="J181" s="615"/>
      <c r="K181" s="615"/>
      <c r="L181" s="615"/>
      <c r="M181" s="303"/>
      <c r="P181" s="50"/>
      <c r="Q181" s="50"/>
      <c r="R181" s="50"/>
      <c r="T181" s="50"/>
      <c r="U181" s="50"/>
      <c r="V181" s="50"/>
      <c r="W181" s="50"/>
      <c r="X181" s="50"/>
      <c r="Y181" s="50"/>
      <c r="Z181" s="50"/>
      <c r="AA181" s="50"/>
      <c r="AB181" s="50"/>
      <c r="AC181" s="50"/>
      <c r="AD181" s="50"/>
    </row>
    <row r="182" spans="1:30">
      <c r="A182" s="293"/>
      <c r="B182" s="50"/>
      <c r="E182" s="301" t="s">
        <v>35</v>
      </c>
      <c r="F182" s="612"/>
      <c r="G182" s="612"/>
      <c r="H182" s="612"/>
      <c r="I182" s="612"/>
      <c r="J182" s="612"/>
      <c r="K182" s="612"/>
      <c r="L182" s="612"/>
      <c r="M182" s="303"/>
      <c r="P182" s="50"/>
      <c r="Q182" s="50"/>
      <c r="R182" s="50"/>
      <c r="T182" s="50"/>
      <c r="U182" s="50"/>
      <c r="V182" s="50"/>
      <c r="W182" s="50"/>
      <c r="X182" s="50"/>
      <c r="Y182" s="50"/>
      <c r="Z182" s="50"/>
      <c r="AA182" s="50"/>
      <c r="AB182" s="50"/>
      <c r="AC182" s="50"/>
      <c r="AD182" s="50"/>
    </row>
    <row r="183" spans="1:30" ht="20.399999999999999">
      <c r="A183" s="41"/>
      <c r="E183" s="129"/>
      <c r="F183" s="621" t="str">
        <f>""&amp;ROUND(H159/1000,2)&amp;"             * 3,6                   "&amp;ROUND(H159/1000*3.6,2)&amp;""</f>
        <v>11             * 3,6                   39,6</v>
      </c>
      <c r="G183" s="621"/>
      <c r="H183" s="621"/>
      <c r="I183" s="621"/>
      <c r="J183" s="621"/>
      <c r="K183" s="621"/>
      <c r="L183" s="621"/>
      <c r="M183" s="303"/>
      <c r="U183" s="50"/>
      <c r="V183" s="50"/>
      <c r="W183" s="50"/>
      <c r="X183" s="50"/>
      <c r="Y183" s="50"/>
      <c r="Z183" s="50"/>
      <c r="AA183" s="50"/>
      <c r="AB183" s="50"/>
      <c r="AC183" s="50"/>
      <c r="AD183" s="50"/>
    </row>
    <row r="184" spans="1:30">
      <c r="B184" s="50"/>
      <c r="E184" s="129"/>
      <c r="F184" s="612"/>
      <c r="G184" s="612"/>
      <c r="H184" s="612"/>
      <c r="I184" s="612"/>
      <c r="J184" s="612"/>
      <c r="K184" s="612"/>
      <c r="L184" s="612"/>
      <c r="M184" s="303"/>
      <c r="P184" s="50"/>
      <c r="Q184" s="50"/>
      <c r="R184" s="50"/>
      <c r="T184" s="50"/>
      <c r="U184" s="50"/>
      <c r="V184" s="50"/>
      <c r="W184" s="50"/>
      <c r="X184" s="50"/>
      <c r="Y184" s="50"/>
      <c r="Z184" s="50"/>
      <c r="AA184" s="50"/>
      <c r="AB184" s="50"/>
      <c r="AC184" s="50"/>
      <c r="AD184" s="50"/>
    </row>
    <row r="185" spans="1:30">
      <c r="E185" s="129"/>
      <c r="F185" s="612"/>
      <c r="G185" s="612"/>
      <c r="H185" s="612"/>
      <c r="I185" s="612"/>
      <c r="J185" s="612"/>
      <c r="K185" s="612"/>
      <c r="L185" s="612"/>
      <c r="M185" s="303"/>
      <c r="P185" s="50"/>
      <c r="Q185" s="50"/>
      <c r="R185" s="50"/>
      <c r="T185" s="50"/>
      <c r="U185" s="50"/>
      <c r="V185" s="50"/>
      <c r="W185" s="50"/>
      <c r="X185" s="50"/>
      <c r="Y185" s="50"/>
      <c r="Z185" s="50"/>
      <c r="AA185" s="50"/>
      <c r="AB185" s="50"/>
      <c r="AC185" s="50"/>
      <c r="AD185" s="50"/>
    </row>
    <row r="186" spans="1:30">
      <c r="E186" s="129"/>
      <c r="F186" s="612"/>
      <c r="G186" s="612"/>
      <c r="H186" s="612"/>
      <c r="I186" s="612"/>
      <c r="J186" s="612"/>
      <c r="K186" s="612"/>
      <c r="L186" s="612"/>
      <c r="M186" s="303"/>
      <c r="P186" s="50"/>
      <c r="Q186" s="50"/>
      <c r="R186" s="50"/>
      <c r="T186" s="50"/>
      <c r="U186" s="50"/>
      <c r="V186" s="50"/>
      <c r="W186" s="50"/>
      <c r="X186" s="50"/>
      <c r="Y186" s="50"/>
      <c r="Z186" s="50"/>
      <c r="AA186" s="50"/>
      <c r="AB186" s="50"/>
      <c r="AC186" s="50"/>
      <c r="AD186" s="50"/>
    </row>
    <row r="187" spans="1:30">
      <c r="E187" s="301" t="s">
        <v>32</v>
      </c>
      <c r="F187" s="638" t="s">
        <v>38</v>
      </c>
      <c r="G187" s="638"/>
      <c r="H187" s="638"/>
      <c r="I187" s="638"/>
      <c r="J187" s="638"/>
      <c r="K187" s="638"/>
      <c r="L187" s="638"/>
      <c r="M187" s="303"/>
      <c r="P187" s="50"/>
      <c r="Q187" s="50"/>
      <c r="R187" s="50"/>
      <c r="T187" s="50"/>
      <c r="U187" s="50"/>
      <c r="V187" s="50"/>
      <c r="W187" s="50"/>
      <c r="X187" s="50"/>
      <c r="Y187" s="50"/>
      <c r="Z187" s="50"/>
      <c r="AA187" s="50"/>
      <c r="AB187" s="50"/>
      <c r="AC187" s="50"/>
      <c r="AD187" s="50"/>
    </row>
    <row r="188" spans="1:30">
      <c r="E188" s="301" t="s">
        <v>37</v>
      </c>
      <c r="F188" s="612"/>
      <c r="G188" s="612"/>
      <c r="H188" s="612"/>
      <c r="I188" s="612"/>
      <c r="J188" s="612"/>
      <c r="K188" s="612"/>
      <c r="L188" s="612"/>
      <c r="M188" s="303"/>
      <c r="P188" s="50"/>
      <c r="Q188" s="50"/>
      <c r="R188" s="50"/>
      <c r="T188" s="50"/>
      <c r="U188" s="50"/>
      <c r="V188" s="50"/>
      <c r="W188" s="50"/>
      <c r="X188" s="50"/>
      <c r="Y188" s="50"/>
      <c r="Z188" s="50"/>
      <c r="AA188" s="50"/>
      <c r="AB188" s="50"/>
      <c r="AC188" s="50"/>
      <c r="AD188" s="50"/>
    </row>
    <row r="189" spans="1:30" ht="20.399999999999999">
      <c r="E189" s="129"/>
      <c r="F189" s="621" t="str">
        <f>""&amp;ROUND(H159/1000*3.6,2)&amp;"        * "&amp;CONCATENATE(ROUND(J159,2),",00")&amp;"                   "&amp;ROUND(H159/1000*3.6,2)*J159&amp;"              "&amp;(ROUND(H159/1000*3.6*J159/1000,3)&amp;"")</f>
        <v>39,6        * 4,00                   158,4              0,158</v>
      </c>
      <c r="G189" s="621"/>
      <c r="H189" s="621"/>
      <c r="I189" s="621"/>
      <c r="J189" s="621"/>
      <c r="K189" s="621"/>
      <c r="L189" s="621"/>
      <c r="M189" s="303"/>
      <c r="U189" s="50"/>
      <c r="V189" s="50"/>
      <c r="W189" s="50"/>
      <c r="X189" s="50"/>
      <c r="Y189" s="50"/>
      <c r="Z189" s="50"/>
      <c r="AA189" s="50"/>
      <c r="AB189" s="50"/>
      <c r="AC189" s="50"/>
      <c r="AD189" s="50"/>
    </row>
    <row r="190" spans="1:30">
      <c r="B190"/>
      <c r="E190" s="129"/>
      <c r="F190" s="612"/>
      <c r="G190" s="612"/>
      <c r="H190" s="612"/>
      <c r="I190" s="612"/>
      <c r="J190" s="612"/>
      <c r="K190" s="612"/>
      <c r="L190" s="41"/>
      <c r="M190" s="303"/>
      <c r="P190" s="50"/>
      <c r="Q190" s="50"/>
      <c r="R190" s="50"/>
      <c r="T190" s="50"/>
      <c r="U190" s="50"/>
      <c r="V190" s="50"/>
      <c r="W190" s="50"/>
      <c r="X190" s="50"/>
      <c r="Y190" s="50"/>
      <c r="Z190" s="50"/>
      <c r="AA190" s="50"/>
      <c r="AB190" s="50"/>
      <c r="AC190" s="50"/>
      <c r="AD190" s="50"/>
    </row>
    <row r="191" spans="1:30">
      <c r="E191" s="34"/>
      <c r="F191" s="639"/>
      <c r="G191" s="639"/>
      <c r="H191" s="639"/>
      <c r="I191" s="639"/>
      <c r="J191" s="639"/>
      <c r="K191" s="639"/>
      <c r="L191" s="304"/>
      <c r="M191" s="305"/>
      <c r="P191" s="50"/>
      <c r="Q191" s="50"/>
      <c r="R191" s="50"/>
      <c r="T191" s="50"/>
      <c r="U191" s="50"/>
      <c r="V191" s="50"/>
      <c r="W191" s="50"/>
      <c r="X191" s="50"/>
      <c r="Y191" s="50"/>
      <c r="Z191" s="50"/>
      <c r="AA191" s="50"/>
      <c r="AB191" s="50"/>
      <c r="AC191" s="50"/>
      <c r="AD191" s="50"/>
    </row>
    <row r="192" spans="1:30">
      <c r="G192" s="41"/>
      <c r="H192" s="306"/>
      <c r="I192" s="306"/>
      <c r="J192" s="306"/>
      <c r="K192" s="108"/>
      <c r="P192" s="50"/>
      <c r="Q192" s="50"/>
      <c r="R192" s="50"/>
      <c r="T192" s="50"/>
      <c r="U192" s="50"/>
      <c r="V192" s="50"/>
      <c r="W192" s="50"/>
      <c r="X192" s="50"/>
      <c r="Y192" s="50"/>
      <c r="Z192" s="50"/>
      <c r="AA192" s="50"/>
      <c r="AB192" s="50"/>
      <c r="AC192" s="50"/>
      <c r="AD192" s="50"/>
    </row>
    <row r="193" spans="2:30">
      <c r="P193" s="50"/>
      <c r="Q193" s="50"/>
      <c r="R193" s="50"/>
      <c r="T193" s="50"/>
      <c r="U193" s="50"/>
      <c r="V193" s="50"/>
      <c r="W193" s="50"/>
      <c r="X193" s="50"/>
      <c r="Y193" s="50"/>
      <c r="Z193" s="50"/>
      <c r="AA193" s="50"/>
      <c r="AB193" s="50"/>
      <c r="AC193" s="50"/>
      <c r="AD193" s="50"/>
    </row>
    <row r="194" spans="2:30">
      <c r="B194" s="48"/>
      <c r="C194" s="48"/>
      <c r="P194" s="50"/>
      <c r="Q194" s="50"/>
      <c r="R194" s="50"/>
      <c r="T194" s="50"/>
      <c r="U194" s="50"/>
      <c r="V194" s="50"/>
      <c r="W194" s="50"/>
      <c r="X194" s="50"/>
      <c r="Y194" s="50"/>
      <c r="Z194" s="50"/>
      <c r="AA194" s="50"/>
      <c r="AB194" s="50"/>
      <c r="AC194" s="50"/>
      <c r="AD194" s="50"/>
    </row>
    <row r="195" spans="2:30" ht="12.75" customHeight="1">
      <c r="B195" s="124"/>
      <c r="C195" s="125"/>
      <c r="D195" s="623" t="s">
        <v>63</v>
      </c>
      <c r="E195" s="624"/>
      <c r="F195" s="633" t="s">
        <v>22</v>
      </c>
      <c r="G195" s="634"/>
      <c r="H195" s="630" t="s">
        <v>24</v>
      </c>
      <c r="I195" s="631"/>
      <c r="J195" s="631"/>
      <c r="K195" s="631"/>
      <c r="L195" s="631"/>
      <c r="M195" s="632"/>
      <c r="N195" s="126"/>
      <c r="P195" s="50"/>
      <c r="Q195" s="50"/>
      <c r="R195" s="50"/>
      <c r="T195" s="50"/>
      <c r="U195" s="50"/>
      <c r="V195" s="50"/>
      <c r="W195" s="50"/>
      <c r="X195" s="50"/>
      <c r="Y195" s="50"/>
      <c r="Z195" s="50"/>
      <c r="AA195" s="50"/>
      <c r="AB195" s="50"/>
      <c r="AC195" s="50"/>
      <c r="AD195" s="50"/>
    </row>
    <row r="196" spans="2:30">
      <c r="B196" s="130"/>
      <c r="C196" s="130"/>
      <c r="D196" s="625" t="s">
        <v>80</v>
      </c>
      <c r="E196" s="626"/>
      <c r="F196" s="635"/>
      <c r="G196" s="636"/>
      <c r="H196" s="625"/>
      <c r="I196" s="629"/>
      <c r="J196" s="629"/>
      <c r="K196" s="629"/>
      <c r="L196" s="629"/>
      <c r="M196" s="626"/>
      <c r="N196" s="131"/>
      <c r="P196" s="50"/>
      <c r="Q196" s="50"/>
      <c r="R196" s="50"/>
      <c r="T196" s="50"/>
      <c r="U196" s="50"/>
      <c r="V196" s="50"/>
      <c r="W196" s="50"/>
      <c r="X196" s="50"/>
      <c r="Y196" s="50"/>
      <c r="Z196" s="50"/>
      <c r="AA196" s="50"/>
      <c r="AB196" s="50"/>
      <c r="AC196" s="50"/>
      <c r="AD196" s="50"/>
    </row>
    <row r="197" spans="2:30" ht="15.6">
      <c r="B197" s="138"/>
      <c r="C197" s="139"/>
      <c r="D197" s="140" t="s">
        <v>149</v>
      </c>
      <c r="E197" s="141" t="s">
        <v>2</v>
      </c>
      <c r="F197" s="140" t="s">
        <v>149</v>
      </c>
      <c r="G197" s="141" t="s">
        <v>2</v>
      </c>
      <c r="H197" s="140" t="s">
        <v>149</v>
      </c>
      <c r="I197" s="140" t="s">
        <v>2</v>
      </c>
      <c r="J197" s="140" t="s">
        <v>26</v>
      </c>
      <c r="K197" s="140"/>
      <c r="L197" s="140" t="s">
        <v>149</v>
      </c>
      <c r="M197" s="141" t="s">
        <v>2</v>
      </c>
      <c r="N197" s="142" t="s">
        <v>64</v>
      </c>
      <c r="P197" s="50"/>
      <c r="Q197" s="50"/>
      <c r="R197" s="50"/>
      <c r="T197" s="50"/>
      <c r="U197" s="50"/>
      <c r="V197" s="50"/>
      <c r="W197" s="50"/>
      <c r="X197" s="50"/>
      <c r="Y197" s="50"/>
      <c r="Z197" s="50"/>
      <c r="AA197" s="50"/>
      <c r="AB197" s="50"/>
      <c r="AC197" s="50"/>
      <c r="AD197" s="50"/>
    </row>
    <row r="198" spans="2:30">
      <c r="B198" s="147" t="s">
        <v>106</v>
      </c>
      <c r="C198" s="259"/>
      <c r="D198" s="149">
        <v>0.40175161639710555</v>
      </c>
      <c r="E198" s="150" t="s">
        <v>20</v>
      </c>
      <c r="F198" s="627" t="s">
        <v>17</v>
      </c>
      <c r="G198" s="628"/>
      <c r="H198" s="260"/>
      <c r="I198" s="152"/>
      <c r="J198" s="151" t="s">
        <v>17</v>
      </c>
      <c r="K198" s="151"/>
      <c r="L198" s="153" t="s">
        <v>17</v>
      </c>
      <c r="M198" s="154"/>
      <c r="N198" s="604" t="s">
        <v>341</v>
      </c>
      <c r="P198" s="50"/>
      <c r="Q198" s="50"/>
      <c r="R198" s="50"/>
      <c r="T198" s="50"/>
      <c r="U198" s="50"/>
      <c r="V198" s="50"/>
      <c r="W198" s="50"/>
      <c r="X198" s="50"/>
      <c r="Y198" s="50"/>
      <c r="Z198" s="50"/>
      <c r="AA198" s="50"/>
      <c r="AB198" s="50"/>
      <c r="AC198" s="50"/>
      <c r="AD198" s="50"/>
    </row>
    <row r="199" spans="2:30">
      <c r="B199" s="137" t="s">
        <v>108</v>
      </c>
      <c r="C199" s="136"/>
      <c r="D199" s="307">
        <v>0.63948415549283677</v>
      </c>
      <c r="E199" s="308" t="s">
        <v>20</v>
      </c>
      <c r="F199" s="608" t="s">
        <v>17</v>
      </c>
      <c r="G199" s="609"/>
      <c r="H199" s="37"/>
      <c r="I199" s="32"/>
      <c r="J199" s="309" t="s">
        <v>17</v>
      </c>
      <c r="K199" s="310"/>
      <c r="L199" s="309" t="s">
        <v>17</v>
      </c>
      <c r="M199" s="311"/>
      <c r="N199" s="605"/>
      <c r="P199" s="50"/>
      <c r="Q199" s="50"/>
      <c r="R199" s="50"/>
      <c r="T199" s="50"/>
      <c r="U199" s="50"/>
      <c r="V199" s="50"/>
      <c r="W199" s="50"/>
      <c r="X199" s="50"/>
      <c r="Y199" s="50"/>
      <c r="Z199" s="50"/>
      <c r="AA199" s="50"/>
      <c r="AB199" s="50"/>
      <c r="AC199" s="50"/>
      <c r="AD199" s="50"/>
    </row>
    <row r="200" spans="2:30">
      <c r="B200" s="406" t="s">
        <v>109</v>
      </c>
      <c r="C200" s="407"/>
      <c r="D200" s="408"/>
      <c r="E200" s="291"/>
      <c r="F200" s="645"/>
      <c r="G200" s="646"/>
      <c r="H200" s="409"/>
      <c r="I200" s="410"/>
      <c r="J200" s="410" t="s">
        <v>17</v>
      </c>
      <c r="K200" s="410"/>
      <c r="L200" s="411" t="s">
        <v>17</v>
      </c>
      <c r="M200" s="330"/>
      <c r="N200" s="605"/>
      <c r="P200" s="50"/>
      <c r="Q200" s="50"/>
      <c r="R200" s="50"/>
      <c r="T200" s="50"/>
      <c r="U200" s="50"/>
      <c r="V200" s="50"/>
      <c r="W200" s="50"/>
      <c r="X200" s="50"/>
      <c r="Y200" s="50"/>
      <c r="Z200" s="50"/>
      <c r="AA200" s="50"/>
      <c r="AB200" s="50"/>
      <c r="AC200" s="50"/>
      <c r="AD200" s="50"/>
    </row>
    <row r="201" spans="2:30">
      <c r="B201" s="137" t="s">
        <v>72</v>
      </c>
      <c r="C201" s="136"/>
      <c r="D201" s="307">
        <v>0.59037231099932197</v>
      </c>
      <c r="E201" s="308" t="s">
        <v>20</v>
      </c>
      <c r="F201" s="608" t="s">
        <v>17</v>
      </c>
      <c r="G201" s="609"/>
      <c r="H201" s="37"/>
      <c r="I201" s="32"/>
      <c r="J201" s="309" t="s">
        <v>17</v>
      </c>
      <c r="K201" s="310"/>
      <c r="L201" s="309" t="s">
        <v>17</v>
      </c>
      <c r="M201" s="311"/>
      <c r="N201" s="605"/>
      <c r="P201" s="50"/>
      <c r="Q201" s="50"/>
      <c r="R201" s="50"/>
      <c r="T201" s="50"/>
      <c r="U201" s="50"/>
      <c r="V201" s="50"/>
      <c r="W201" s="50"/>
      <c r="X201" s="50"/>
      <c r="Y201" s="50"/>
      <c r="Z201" s="50"/>
      <c r="AA201" s="50"/>
      <c r="AB201" s="50"/>
      <c r="AC201" s="50"/>
      <c r="AD201" s="50"/>
    </row>
    <row r="202" spans="2:30">
      <c r="B202" s="135" t="s">
        <v>294</v>
      </c>
      <c r="C202" s="218"/>
      <c r="D202" s="173">
        <v>0.66789719437824957</v>
      </c>
      <c r="E202" s="174" t="s">
        <v>20</v>
      </c>
      <c r="F202" s="593" t="s">
        <v>17</v>
      </c>
      <c r="G202" s="594"/>
      <c r="H202" s="250"/>
      <c r="I202" s="251"/>
      <c r="J202" s="179" t="s">
        <v>17</v>
      </c>
      <c r="K202" s="179"/>
      <c r="L202" s="180" t="s">
        <v>17</v>
      </c>
      <c r="M202" s="181"/>
      <c r="N202" s="605"/>
      <c r="P202" s="50"/>
      <c r="Q202" s="50"/>
      <c r="R202" s="50"/>
      <c r="T202" s="50"/>
      <c r="U202" s="50"/>
      <c r="V202" s="50"/>
      <c r="W202" s="50"/>
      <c r="X202" s="50"/>
      <c r="Y202" s="50"/>
      <c r="Z202" s="50"/>
      <c r="AA202" s="50"/>
      <c r="AB202" s="50"/>
      <c r="AC202" s="50"/>
      <c r="AD202" s="50"/>
    </row>
    <row r="203" spans="2:30">
      <c r="B203" s="137" t="s">
        <v>295</v>
      </c>
      <c r="C203" s="136"/>
      <c r="D203" s="307">
        <v>0.67548474451956819</v>
      </c>
      <c r="E203" s="308" t="s">
        <v>20</v>
      </c>
      <c r="F203" s="608" t="s">
        <v>17</v>
      </c>
      <c r="G203" s="609"/>
      <c r="H203" s="37"/>
      <c r="I203" s="32"/>
      <c r="J203" s="309" t="s">
        <v>17</v>
      </c>
      <c r="K203" s="310"/>
      <c r="L203" s="309" t="s">
        <v>17</v>
      </c>
      <c r="M203" s="311"/>
      <c r="N203" s="605"/>
      <c r="P203" s="50"/>
      <c r="Q203" s="50"/>
      <c r="R203" s="50"/>
      <c r="T203" s="50"/>
      <c r="U203" s="50"/>
      <c r="V203" s="50"/>
      <c r="W203" s="50"/>
      <c r="X203" s="50"/>
      <c r="Y203" s="50"/>
      <c r="Z203" s="50"/>
      <c r="AA203" s="50"/>
      <c r="AB203" s="50"/>
      <c r="AC203" s="50"/>
      <c r="AD203" s="50"/>
    </row>
    <row r="204" spans="2:30">
      <c r="B204" s="135" t="s">
        <v>200</v>
      </c>
      <c r="C204" s="218"/>
      <c r="D204" s="173">
        <v>0.7364784311771525</v>
      </c>
      <c r="E204" s="174" t="s">
        <v>20</v>
      </c>
      <c r="F204" s="593" t="s">
        <v>17</v>
      </c>
      <c r="G204" s="594"/>
      <c r="H204" s="250"/>
      <c r="I204" s="251"/>
      <c r="J204" s="179" t="s">
        <v>17</v>
      </c>
      <c r="K204" s="179"/>
      <c r="L204" s="180" t="s">
        <v>17</v>
      </c>
      <c r="M204" s="181"/>
      <c r="N204" s="605"/>
      <c r="P204" s="50"/>
      <c r="Q204" s="50"/>
      <c r="R204" s="50"/>
      <c r="T204" s="50"/>
      <c r="U204" s="50"/>
      <c r="V204" s="50"/>
      <c r="W204" s="50"/>
      <c r="X204" s="50"/>
      <c r="Y204" s="50"/>
      <c r="Z204" s="50"/>
      <c r="AA204" s="50"/>
      <c r="AB204" s="50"/>
      <c r="AC204" s="50"/>
      <c r="AD204" s="50"/>
    </row>
    <row r="205" spans="2:30">
      <c r="B205" s="134" t="s">
        <v>201</v>
      </c>
      <c r="C205" s="217"/>
      <c r="D205" s="159">
        <v>0.7364784311771525</v>
      </c>
      <c r="E205" s="308" t="s">
        <v>20</v>
      </c>
      <c r="F205" s="608" t="s">
        <v>17</v>
      </c>
      <c r="G205" s="609"/>
      <c r="H205" s="37"/>
      <c r="I205" s="32"/>
      <c r="J205" s="309" t="s">
        <v>17</v>
      </c>
      <c r="K205" s="310"/>
      <c r="L205" s="309" t="s">
        <v>17</v>
      </c>
      <c r="M205" s="311"/>
      <c r="N205" s="605"/>
      <c r="P205" s="50"/>
      <c r="Q205" s="50"/>
      <c r="R205" s="50"/>
      <c r="T205" s="50"/>
      <c r="U205" s="50"/>
      <c r="V205" s="50"/>
      <c r="W205" s="50"/>
      <c r="X205" s="50"/>
      <c r="Y205" s="50"/>
      <c r="Z205" s="50"/>
      <c r="AA205" s="50"/>
      <c r="AB205" s="50"/>
      <c r="AC205" s="50"/>
      <c r="AD205" s="50"/>
    </row>
    <row r="206" spans="2:30">
      <c r="B206" s="135" t="s">
        <v>296</v>
      </c>
      <c r="C206" s="218"/>
      <c r="D206" s="173">
        <v>0.7364784311771525</v>
      </c>
      <c r="E206" s="174" t="s">
        <v>20</v>
      </c>
      <c r="F206" s="593" t="s">
        <v>17</v>
      </c>
      <c r="G206" s="594"/>
      <c r="H206" s="250"/>
      <c r="I206" s="251"/>
      <c r="J206" s="179" t="s">
        <v>17</v>
      </c>
      <c r="K206" s="179"/>
      <c r="L206" s="180" t="s">
        <v>17</v>
      </c>
      <c r="M206" s="181"/>
      <c r="N206" s="605"/>
      <c r="P206" s="50"/>
      <c r="Q206" s="50"/>
      <c r="R206" s="50"/>
      <c r="T206" s="50"/>
      <c r="U206" s="50"/>
      <c r="V206" s="50"/>
      <c r="W206" s="50"/>
      <c r="X206" s="50"/>
      <c r="Y206" s="50"/>
      <c r="Z206" s="50"/>
      <c r="AA206" s="50"/>
      <c r="AB206" s="50"/>
      <c r="AC206" s="50"/>
      <c r="AD206" s="50"/>
    </row>
    <row r="207" spans="2:30">
      <c r="B207" s="137" t="s">
        <v>148</v>
      </c>
      <c r="C207" s="136"/>
      <c r="D207" s="307">
        <v>0.55632201282799398</v>
      </c>
      <c r="E207" s="308" t="s">
        <v>20</v>
      </c>
      <c r="F207" s="608" t="s">
        <v>17</v>
      </c>
      <c r="G207" s="609"/>
      <c r="H207" s="37"/>
      <c r="I207" s="32"/>
      <c r="J207" s="309" t="s">
        <v>17</v>
      </c>
      <c r="K207" s="310"/>
      <c r="L207" s="309" t="s">
        <v>17</v>
      </c>
      <c r="M207" s="311"/>
      <c r="N207" s="605"/>
      <c r="P207" s="50"/>
      <c r="Q207" s="50"/>
      <c r="R207" s="50"/>
      <c r="T207" s="50"/>
      <c r="U207" s="50"/>
      <c r="V207" s="50"/>
      <c r="W207" s="50"/>
      <c r="X207" s="50"/>
      <c r="Y207" s="50"/>
      <c r="Z207" s="50"/>
      <c r="AA207" s="50"/>
      <c r="AB207" s="50"/>
      <c r="AC207" s="50"/>
      <c r="AD207" s="50"/>
    </row>
    <row r="208" spans="2:30">
      <c r="B208" s="135" t="s">
        <v>291</v>
      </c>
      <c r="C208" s="218"/>
      <c r="D208" s="173">
        <v>0.66885529014893297</v>
      </c>
      <c r="E208" s="174" t="s">
        <v>20</v>
      </c>
      <c r="F208" s="593" t="s">
        <v>17</v>
      </c>
      <c r="G208" s="594"/>
      <c r="H208" s="250"/>
      <c r="I208" s="251"/>
      <c r="J208" s="179" t="s">
        <v>17</v>
      </c>
      <c r="K208" s="179"/>
      <c r="L208" s="180" t="s">
        <v>17</v>
      </c>
      <c r="M208" s="181"/>
      <c r="N208" s="605"/>
      <c r="P208" s="50"/>
      <c r="Q208" s="50"/>
      <c r="R208" s="50"/>
      <c r="T208" s="50"/>
      <c r="U208" s="50"/>
      <c r="V208" s="50"/>
      <c r="W208" s="50"/>
      <c r="X208" s="50"/>
      <c r="Y208" s="50"/>
      <c r="Z208" s="50"/>
      <c r="AA208" s="50"/>
      <c r="AB208" s="50"/>
      <c r="AC208" s="50"/>
      <c r="AD208" s="50"/>
    </row>
    <row r="209" spans="2:30">
      <c r="B209" s="137" t="s">
        <v>69</v>
      </c>
      <c r="C209" s="136"/>
      <c r="D209" s="307">
        <v>0.40269975235634553</v>
      </c>
      <c r="E209" s="308" t="s">
        <v>20</v>
      </c>
      <c r="F209" s="608" t="s">
        <v>17</v>
      </c>
      <c r="G209" s="609"/>
      <c r="H209" s="37"/>
      <c r="I209" s="32"/>
      <c r="J209" s="309" t="s">
        <v>17</v>
      </c>
      <c r="K209" s="310"/>
      <c r="L209" s="309" t="s">
        <v>17</v>
      </c>
      <c r="M209" s="311"/>
      <c r="N209" s="605"/>
      <c r="P209" s="50"/>
      <c r="Q209" s="50"/>
      <c r="R209" s="50"/>
      <c r="T209" s="50"/>
      <c r="U209" s="50"/>
      <c r="V209" s="50"/>
      <c r="W209" s="50"/>
      <c r="X209" s="50"/>
      <c r="Y209" s="50"/>
      <c r="Z209" s="50"/>
      <c r="AA209" s="50"/>
      <c r="AB209" s="50"/>
      <c r="AC209" s="50"/>
      <c r="AD209" s="50"/>
    </row>
    <row r="210" spans="2:30">
      <c r="B210" s="135" t="s">
        <v>213</v>
      </c>
      <c r="C210" s="218"/>
      <c r="D210" s="173">
        <v>0.40269975235634553</v>
      </c>
      <c r="E210" s="174" t="s">
        <v>20</v>
      </c>
      <c r="F210" s="593"/>
      <c r="G210" s="594"/>
      <c r="H210" s="250"/>
      <c r="I210" s="251"/>
      <c r="J210" s="179"/>
      <c r="K210" s="179"/>
      <c r="L210" s="180"/>
      <c r="M210" s="181"/>
      <c r="N210" s="605"/>
      <c r="P210" s="50"/>
      <c r="Q210" s="50"/>
      <c r="R210" s="50"/>
      <c r="T210" s="50"/>
      <c r="U210" s="50"/>
      <c r="V210" s="50"/>
      <c r="W210" s="50"/>
      <c r="X210" s="50"/>
      <c r="Y210" s="50"/>
      <c r="Z210" s="50"/>
      <c r="AA210" s="50"/>
      <c r="AB210" s="50"/>
      <c r="AC210" s="50"/>
      <c r="AD210" s="50"/>
    </row>
    <row r="211" spans="2:30">
      <c r="B211" s="137" t="s">
        <v>292</v>
      </c>
      <c r="C211" s="136"/>
      <c r="D211" s="307">
        <v>0.38762141242655351</v>
      </c>
      <c r="E211" s="308" t="s">
        <v>20</v>
      </c>
      <c r="F211" s="608" t="s">
        <v>17</v>
      </c>
      <c r="G211" s="609"/>
      <c r="H211" s="37"/>
      <c r="I211" s="32"/>
      <c r="J211" s="309" t="s">
        <v>17</v>
      </c>
      <c r="K211" s="310"/>
      <c r="L211" s="309" t="s">
        <v>17</v>
      </c>
      <c r="M211" s="311"/>
      <c r="N211" s="605"/>
      <c r="P211" s="50"/>
      <c r="Q211" s="50"/>
      <c r="R211" s="50"/>
      <c r="T211" s="50"/>
      <c r="U211" s="50"/>
      <c r="V211" s="50"/>
      <c r="W211" s="50"/>
      <c r="X211" s="50"/>
      <c r="Y211" s="50"/>
      <c r="Z211" s="50"/>
      <c r="AA211" s="50"/>
      <c r="AB211" s="50"/>
      <c r="AC211" s="50"/>
      <c r="AD211" s="50"/>
    </row>
    <row r="212" spans="2:30">
      <c r="B212" s="135" t="s">
        <v>70</v>
      </c>
      <c r="C212" s="218"/>
      <c r="D212" s="173">
        <v>0.61142141299142794</v>
      </c>
      <c r="E212" s="174" t="s">
        <v>20</v>
      </c>
      <c r="F212" s="593" t="s">
        <v>17</v>
      </c>
      <c r="G212" s="594"/>
      <c r="H212" s="250"/>
      <c r="I212" s="251"/>
      <c r="J212" s="179" t="s">
        <v>17</v>
      </c>
      <c r="K212" s="179"/>
      <c r="L212" s="180" t="s">
        <v>17</v>
      </c>
      <c r="M212" s="181"/>
      <c r="N212" s="605"/>
      <c r="P212" s="50"/>
      <c r="Q212" s="50"/>
      <c r="R212" s="50"/>
      <c r="T212" s="50"/>
      <c r="U212" s="50"/>
      <c r="V212" s="50"/>
      <c r="W212" s="50"/>
      <c r="X212" s="50"/>
      <c r="Y212" s="50"/>
      <c r="Z212" s="50"/>
      <c r="AA212" s="50"/>
      <c r="AB212" s="50"/>
      <c r="AC212" s="50"/>
      <c r="AD212" s="50"/>
    </row>
    <row r="213" spans="2:30">
      <c r="B213" s="137" t="s">
        <v>71</v>
      </c>
      <c r="C213" s="136"/>
      <c r="D213" s="307">
        <v>0.61097188805081037</v>
      </c>
      <c r="E213" s="308" t="s">
        <v>20</v>
      </c>
      <c r="F213" s="608" t="s">
        <v>17</v>
      </c>
      <c r="G213" s="609"/>
      <c r="H213" s="37"/>
      <c r="I213" s="32"/>
      <c r="J213" s="309" t="s">
        <v>17</v>
      </c>
      <c r="K213" s="310"/>
      <c r="L213" s="309" t="s">
        <v>17</v>
      </c>
      <c r="M213" s="311"/>
      <c r="N213" s="605"/>
      <c r="P213" s="50"/>
      <c r="Q213" s="50"/>
      <c r="R213" s="50"/>
      <c r="T213" s="50"/>
      <c r="U213" s="50"/>
      <c r="V213" s="50"/>
      <c r="W213" s="50"/>
      <c r="X213" s="50"/>
      <c r="Y213" s="50"/>
      <c r="Z213" s="50"/>
      <c r="AA213" s="50"/>
      <c r="AB213" s="50"/>
      <c r="AC213" s="50"/>
      <c r="AD213" s="50"/>
    </row>
    <row r="214" spans="2:30">
      <c r="B214" s="135" t="s">
        <v>303</v>
      </c>
      <c r="C214" s="218"/>
      <c r="D214" s="173">
        <v>0.73247106837867926</v>
      </c>
      <c r="E214" s="174" t="s">
        <v>20</v>
      </c>
      <c r="F214" s="597" t="s">
        <v>17</v>
      </c>
      <c r="G214" s="598"/>
      <c r="H214" s="250"/>
      <c r="I214" s="251"/>
      <c r="J214" s="179" t="s">
        <v>17</v>
      </c>
      <c r="K214" s="179"/>
      <c r="L214" s="180" t="s">
        <v>17</v>
      </c>
      <c r="M214" s="181"/>
      <c r="N214" s="606"/>
      <c r="P214" s="50"/>
      <c r="Q214" s="50"/>
      <c r="R214" s="50"/>
      <c r="T214" s="50"/>
      <c r="U214" s="50"/>
      <c r="V214" s="50"/>
      <c r="W214" s="50"/>
      <c r="X214" s="50"/>
      <c r="Y214" s="50"/>
      <c r="Z214" s="50"/>
      <c r="AA214" s="50"/>
      <c r="AB214" s="50"/>
      <c r="AC214" s="50"/>
      <c r="AD214" s="50"/>
    </row>
    <row r="215" spans="2:30">
      <c r="B215" s="312"/>
      <c r="C215" s="313"/>
      <c r="D215" s="314"/>
      <c r="E215" s="315"/>
      <c r="F215" s="640"/>
      <c r="G215" s="641"/>
      <c r="H215" s="316"/>
      <c r="I215" s="317"/>
      <c r="J215" s="318"/>
      <c r="K215" s="319"/>
      <c r="L215" s="318"/>
      <c r="M215" s="320"/>
      <c r="N215" s="321"/>
      <c r="P215" s="50"/>
      <c r="Q215" s="50"/>
      <c r="R215" s="50"/>
      <c r="T215" s="50"/>
      <c r="U215" s="50"/>
      <c r="V215" s="50"/>
      <c r="W215" s="50"/>
      <c r="X215" s="50"/>
      <c r="Y215" s="50"/>
      <c r="Z215" s="50"/>
      <c r="AA215" s="50"/>
      <c r="AB215" s="50"/>
      <c r="AC215" s="50"/>
      <c r="AD215" s="50"/>
    </row>
    <row r="216" spans="2:30">
      <c r="B216" s="135" t="s">
        <v>107</v>
      </c>
      <c r="C216" s="218"/>
      <c r="D216" s="173">
        <v>0.3161599467158191</v>
      </c>
      <c r="E216" s="174" t="s">
        <v>20</v>
      </c>
      <c r="F216" s="627" t="s">
        <v>17</v>
      </c>
      <c r="G216" s="628"/>
      <c r="H216" s="250"/>
      <c r="I216" s="251"/>
      <c r="J216" s="179" t="s">
        <v>17</v>
      </c>
      <c r="K216" s="179"/>
      <c r="L216" s="180" t="s">
        <v>17</v>
      </c>
      <c r="M216" s="181"/>
      <c r="N216" s="604" t="s">
        <v>341</v>
      </c>
      <c r="O216" s="41"/>
      <c r="P216" s="50"/>
      <c r="Q216" s="50"/>
      <c r="R216" s="50"/>
      <c r="T216" s="50"/>
      <c r="U216" s="50"/>
      <c r="V216" s="50"/>
      <c r="W216" s="50"/>
      <c r="X216" s="50"/>
      <c r="Y216" s="50"/>
      <c r="Z216" s="50"/>
      <c r="AA216" s="50"/>
      <c r="AB216" s="50"/>
      <c r="AC216" s="50"/>
      <c r="AD216" s="50"/>
    </row>
    <row r="217" spans="2:30">
      <c r="B217" s="134" t="s">
        <v>111</v>
      </c>
      <c r="C217" s="217"/>
      <c r="D217" s="159">
        <v>0.35501563037320294</v>
      </c>
      <c r="E217" s="160" t="s">
        <v>20</v>
      </c>
      <c r="F217" s="595" t="s">
        <v>17</v>
      </c>
      <c r="G217" s="596"/>
      <c r="H217" s="25"/>
      <c r="I217" s="49"/>
      <c r="J217" s="165" t="s">
        <v>17</v>
      </c>
      <c r="K217" s="165"/>
      <c r="L217" s="166" t="s">
        <v>17</v>
      </c>
      <c r="M217" s="167"/>
      <c r="N217" s="605"/>
      <c r="O217" s="41"/>
      <c r="P217" s="50"/>
      <c r="Q217" s="50"/>
      <c r="R217" s="50"/>
      <c r="T217" s="50"/>
      <c r="U217" s="50"/>
      <c r="V217" s="50"/>
      <c r="W217" s="50"/>
      <c r="X217" s="50"/>
      <c r="Y217" s="50"/>
      <c r="Z217" s="50"/>
      <c r="AA217" s="50"/>
      <c r="AB217" s="50"/>
      <c r="AC217" s="50"/>
      <c r="AD217" s="50"/>
    </row>
    <row r="218" spans="2:30">
      <c r="B218" s="264" t="s">
        <v>109</v>
      </c>
      <c r="C218" s="289"/>
      <c r="D218" s="290"/>
      <c r="E218" s="291"/>
      <c r="F218" s="597"/>
      <c r="G218" s="598"/>
      <c r="H218" s="322"/>
      <c r="I218" s="292"/>
      <c r="J218" s="323"/>
      <c r="K218" s="323"/>
      <c r="L218" s="324"/>
      <c r="M218" s="325"/>
      <c r="N218" s="605"/>
      <c r="O218" s="41"/>
      <c r="P218" s="50"/>
      <c r="Q218" s="50"/>
      <c r="R218" s="50"/>
      <c r="T218" s="50"/>
      <c r="U218" s="50"/>
      <c r="V218" s="50"/>
      <c r="W218" s="50"/>
      <c r="X218" s="50"/>
      <c r="Y218" s="50"/>
      <c r="Z218" s="50"/>
      <c r="AA218" s="50"/>
      <c r="AB218" s="50"/>
      <c r="AC218" s="50"/>
      <c r="AD218" s="50"/>
    </row>
    <row r="219" spans="2:30">
      <c r="B219" s="134" t="s">
        <v>248</v>
      </c>
      <c r="C219" s="217"/>
      <c r="D219" s="159">
        <v>0.14591763742375144</v>
      </c>
      <c r="E219" s="160" t="s">
        <v>20</v>
      </c>
      <c r="F219" s="595" t="s">
        <v>17</v>
      </c>
      <c r="G219" s="596"/>
      <c r="H219" s="25"/>
      <c r="I219" s="49"/>
      <c r="J219" s="165" t="s">
        <v>17</v>
      </c>
      <c r="K219" s="165"/>
      <c r="L219" s="166" t="s">
        <v>17</v>
      </c>
      <c r="M219" s="167"/>
      <c r="N219" s="605"/>
      <c r="O219" s="41"/>
      <c r="P219" s="50"/>
      <c r="Q219" s="50"/>
      <c r="R219" s="50"/>
      <c r="T219" s="50"/>
      <c r="U219" s="50"/>
      <c r="V219" s="50"/>
      <c r="W219" s="50"/>
      <c r="X219" s="50"/>
      <c r="Y219" s="50"/>
      <c r="Z219" s="50"/>
      <c r="AA219" s="50"/>
      <c r="AB219" s="50"/>
      <c r="AC219" s="50"/>
      <c r="AD219" s="50"/>
    </row>
    <row r="220" spans="2:30">
      <c r="B220" s="135" t="s">
        <v>249</v>
      </c>
      <c r="C220" s="218"/>
      <c r="D220" s="173">
        <v>0.25720364797703538</v>
      </c>
      <c r="E220" s="174" t="s">
        <v>20</v>
      </c>
      <c r="F220" s="593" t="s">
        <v>17</v>
      </c>
      <c r="G220" s="594"/>
      <c r="H220" s="250"/>
      <c r="I220" s="251"/>
      <c r="J220" s="179" t="s">
        <v>17</v>
      </c>
      <c r="K220" s="179"/>
      <c r="L220" s="180" t="s">
        <v>17</v>
      </c>
      <c r="M220" s="181"/>
      <c r="N220" s="605"/>
      <c r="O220" s="41"/>
      <c r="P220" s="50"/>
      <c r="Q220" s="50"/>
      <c r="R220" s="50"/>
      <c r="T220" s="50"/>
      <c r="U220" s="50"/>
      <c r="V220" s="50"/>
      <c r="W220" s="50"/>
      <c r="X220" s="50"/>
      <c r="Y220" s="50"/>
      <c r="Z220" s="50"/>
      <c r="AA220" s="50"/>
      <c r="AB220" s="50"/>
      <c r="AC220" s="50"/>
      <c r="AD220" s="50"/>
    </row>
    <row r="221" spans="2:30">
      <c r="B221" s="134" t="s">
        <v>250</v>
      </c>
      <c r="C221" s="217"/>
      <c r="D221" s="159">
        <v>0.15548863742375144</v>
      </c>
      <c r="E221" s="160" t="s">
        <v>20</v>
      </c>
      <c r="F221" s="595" t="s">
        <v>17</v>
      </c>
      <c r="G221" s="596"/>
      <c r="H221" s="25"/>
      <c r="I221" s="49"/>
      <c r="J221" s="165" t="s">
        <v>17</v>
      </c>
      <c r="K221" s="165"/>
      <c r="L221" s="166" t="s">
        <v>17</v>
      </c>
      <c r="M221" s="167"/>
      <c r="N221" s="605"/>
      <c r="O221" s="41"/>
      <c r="P221" s="50"/>
      <c r="Q221" s="50"/>
      <c r="R221" s="50"/>
      <c r="T221" s="50"/>
      <c r="U221" s="50"/>
      <c r="V221" s="50"/>
      <c r="W221" s="50"/>
      <c r="X221" s="50"/>
      <c r="Y221" s="50"/>
      <c r="Z221" s="50"/>
      <c r="AA221" s="50"/>
      <c r="AB221" s="50"/>
      <c r="AC221" s="50"/>
      <c r="AD221" s="50"/>
    </row>
    <row r="222" spans="2:30">
      <c r="B222" s="221" t="s">
        <v>334</v>
      </c>
      <c r="C222" s="218"/>
      <c r="D222" s="173">
        <v>0.24665864797703535</v>
      </c>
      <c r="E222" s="174" t="s">
        <v>20</v>
      </c>
      <c r="F222" s="593" t="s">
        <v>17</v>
      </c>
      <c r="G222" s="594"/>
      <c r="H222" s="250"/>
      <c r="I222" s="251"/>
      <c r="J222" s="179" t="s">
        <v>17</v>
      </c>
      <c r="K222" s="179"/>
      <c r="L222" s="180" t="s">
        <v>17</v>
      </c>
      <c r="M222" s="181"/>
      <c r="N222" s="605"/>
      <c r="O222" s="41"/>
      <c r="P222" s="50"/>
      <c r="Q222" s="50"/>
      <c r="R222" s="50"/>
      <c r="T222" s="50"/>
      <c r="U222" s="50"/>
      <c r="V222" s="50"/>
      <c r="W222" s="50"/>
      <c r="X222" s="50"/>
      <c r="Y222" s="50"/>
      <c r="Z222" s="50"/>
      <c r="AA222" s="50"/>
      <c r="AB222" s="50"/>
      <c r="AC222" s="50"/>
      <c r="AD222" s="50"/>
    </row>
    <row r="223" spans="2:30">
      <c r="B223" s="222" t="s">
        <v>335</v>
      </c>
      <c r="C223" s="217"/>
      <c r="D223" s="159">
        <v>0.28714488340232619</v>
      </c>
      <c r="E223" s="160" t="s">
        <v>20</v>
      </c>
      <c r="F223" s="595" t="s">
        <v>17</v>
      </c>
      <c r="G223" s="596"/>
      <c r="H223" s="25"/>
      <c r="I223" s="49"/>
      <c r="J223" s="165" t="s">
        <v>17</v>
      </c>
      <c r="K223" s="165"/>
      <c r="L223" s="166" t="s">
        <v>17</v>
      </c>
      <c r="M223" s="167"/>
      <c r="N223" s="605"/>
      <c r="O223" s="41"/>
      <c r="P223" s="50"/>
      <c r="Q223" s="50"/>
      <c r="R223" s="50"/>
      <c r="T223" s="50"/>
      <c r="U223" s="50"/>
      <c r="V223" s="50"/>
      <c r="W223" s="50"/>
      <c r="X223" s="50"/>
      <c r="Y223" s="50"/>
      <c r="Z223" s="50"/>
      <c r="AA223" s="50"/>
      <c r="AB223" s="50"/>
      <c r="AC223" s="50"/>
      <c r="AD223" s="50"/>
    </row>
    <row r="224" spans="2:30">
      <c r="B224" s="135" t="s">
        <v>251</v>
      </c>
      <c r="C224" s="218"/>
      <c r="D224" s="173">
        <v>0.25291281987800235</v>
      </c>
      <c r="E224" s="174" t="s">
        <v>20</v>
      </c>
      <c r="F224" s="593" t="s">
        <v>17</v>
      </c>
      <c r="G224" s="594"/>
      <c r="H224" s="250"/>
      <c r="I224" s="251"/>
      <c r="J224" s="179" t="s">
        <v>17</v>
      </c>
      <c r="K224" s="179"/>
      <c r="L224" s="180" t="s">
        <v>17</v>
      </c>
      <c r="M224" s="181"/>
      <c r="N224" s="605"/>
      <c r="O224" s="41"/>
      <c r="P224" s="50"/>
      <c r="Q224" s="50"/>
      <c r="R224" s="50"/>
      <c r="T224" s="50"/>
      <c r="U224" s="50"/>
      <c r="V224" s="50"/>
      <c r="W224" s="50"/>
      <c r="X224" s="50"/>
      <c r="Y224" s="50"/>
      <c r="Z224" s="50"/>
      <c r="AA224" s="50"/>
      <c r="AB224" s="50"/>
      <c r="AC224" s="50"/>
      <c r="AD224" s="50"/>
    </row>
    <row r="225" spans="2:30">
      <c r="B225" s="134" t="s">
        <v>252</v>
      </c>
      <c r="C225" s="217"/>
      <c r="D225" s="159">
        <v>0.31017150111497155</v>
      </c>
      <c r="E225" s="160" t="s">
        <v>20</v>
      </c>
      <c r="F225" s="595" t="s">
        <v>17</v>
      </c>
      <c r="G225" s="596"/>
      <c r="H225" s="25"/>
      <c r="I225" s="49"/>
      <c r="J225" s="165" t="s">
        <v>17</v>
      </c>
      <c r="K225" s="165"/>
      <c r="L225" s="166" t="s">
        <v>17</v>
      </c>
      <c r="M225" s="167"/>
      <c r="N225" s="605"/>
      <c r="O225" s="41"/>
      <c r="P225" s="50"/>
      <c r="Q225" s="50"/>
      <c r="R225" s="50"/>
      <c r="T225" s="50"/>
      <c r="U225" s="50"/>
      <c r="V225" s="50"/>
      <c r="W225" s="50"/>
      <c r="X225" s="50"/>
      <c r="Y225" s="50"/>
      <c r="Z225" s="50"/>
      <c r="AA225" s="50"/>
      <c r="AB225" s="50"/>
      <c r="AC225" s="50"/>
      <c r="AD225" s="50"/>
    </row>
    <row r="226" spans="2:30">
      <c r="B226" s="135" t="s">
        <v>304</v>
      </c>
      <c r="C226" s="218"/>
      <c r="D226" s="173">
        <v>0.28506186783696819</v>
      </c>
      <c r="E226" s="174" t="s">
        <v>20</v>
      </c>
      <c r="F226" s="593" t="s">
        <v>17</v>
      </c>
      <c r="G226" s="594"/>
      <c r="H226" s="250"/>
      <c r="I226" s="251"/>
      <c r="J226" s="179" t="s">
        <v>17</v>
      </c>
      <c r="K226" s="179"/>
      <c r="L226" s="180" t="s">
        <v>17</v>
      </c>
      <c r="M226" s="181"/>
      <c r="N226" s="605"/>
      <c r="O226" s="41"/>
      <c r="P226" s="50"/>
      <c r="Q226" s="50"/>
      <c r="R226" s="50"/>
      <c r="T226" s="50"/>
      <c r="U226" s="50"/>
      <c r="V226" s="50"/>
      <c r="W226" s="50"/>
      <c r="X226" s="50"/>
      <c r="Y226" s="50"/>
      <c r="Z226" s="50"/>
      <c r="AA226" s="50"/>
      <c r="AB226" s="50"/>
      <c r="AC226" s="50"/>
      <c r="AD226" s="50"/>
    </row>
    <row r="227" spans="2:30">
      <c r="B227" s="134" t="s">
        <v>329</v>
      </c>
      <c r="C227" s="217"/>
      <c r="D227" s="159">
        <v>0.18847730880000002</v>
      </c>
      <c r="E227" s="160" t="s">
        <v>20</v>
      </c>
      <c r="F227" s="595" t="s">
        <v>17</v>
      </c>
      <c r="G227" s="596"/>
      <c r="H227" s="25"/>
      <c r="I227" s="49"/>
      <c r="J227" s="165" t="s">
        <v>17</v>
      </c>
      <c r="K227" s="165"/>
      <c r="L227" s="166" t="s">
        <v>17</v>
      </c>
      <c r="M227" s="167"/>
      <c r="N227" s="605"/>
      <c r="O227" s="41"/>
      <c r="P227" s="50"/>
      <c r="Q227" s="50"/>
      <c r="R227" s="50"/>
      <c r="T227" s="50"/>
      <c r="U227" s="50"/>
      <c r="V227" s="50"/>
      <c r="W227" s="50"/>
      <c r="X227" s="50"/>
      <c r="Y227" s="50"/>
      <c r="Z227" s="50"/>
      <c r="AA227" s="50"/>
      <c r="AB227" s="50"/>
      <c r="AC227" s="50"/>
      <c r="AD227" s="50"/>
    </row>
    <row r="228" spans="2:30">
      <c r="B228" s="135" t="s">
        <v>309</v>
      </c>
      <c r="C228" s="218"/>
      <c r="D228" s="173">
        <v>0.27535783211841386</v>
      </c>
      <c r="E228" s="174" t="s">
        <v>20</v>
      </c>
      <c r="F228" s="593" t="s">
        <v>17</v>
      </c>
      <c r="G228" s="594"/>
      <c r="H228" s="250"/>
      <c r="I228" s="251"/>
      <c r="J228" s="179" t="s">
        <v>17</v>
      </c>
      <c r="K228" s="179"/>
      <c r="L228" s="180" t="s">
        <v>17</v>
      </c>
      <c r="M228" s="181"/>
      <c r="N228" s="605"/>
      <c r="O228" s="41"/>
      <c r="P228" s="50"/>
      <c r="Q228" s="50"/>
      <c r="R228" s="50"/>
      <c r="T228" s="50"/>
      <c r="U228" s="50"/>
      <c r="V228" s="50"/>
      <c r="W228" s="50"/>
      <c r="X228" s="50"/>
      <c r="Y228" s="50"/>
      <c r="Z228" s="50"/>
      <c r="AA228" s="50"/>
      <c r="AB228" s="50"/>
      <c r="AC228" s="50"/>
      <c r="AD228" s="50"/>
    </row>
    <row r="229" spans="2:30">
      <c r="B229" s="134" t="s">
        <v>327</v>
      </c>
      <c r="C229" s="217"/>
      <c r="D229" s="159">
        <v>0.17315498625949002</v>
      </c>
      <c r="E229" s="160" t="s">
        <v>20</v>
      </c>
      <c r="F229" s="595" t="s">
        <v>17</v>
      </c>
      <c r="G229" s="596"/>
      <c r="H229" s="25"/>
      <c r="I229" s="49"/>
      <c r="J229" s="165" t="s">
        <v>17</v>
      </c>
      <c r="K229" s="165"/>
      <c r="L229" s="166" t="s">
        <v>17</v>
      </c>
      <c r="M229" s="167"/>
      <c r="N229" s="605"/>
      <c r="O229" s="41"/>
      <c r="P229" s="50"/>
      <c r="Q229" s="50"/>
      <c r="R229" s="50"/>
      <c r="T229" s="50"/>
      <c r="U229" s="50"/>
      <c r="V229" s="50"/>
      <c r="W229" s="50"/>
      <c r="X229" s="50"/>
      <c r="Y229" s="50"/>
      <c r="Z229" s="50"/>
      <c r="AA229" s="50"/>
      <c r="AB229" s="50"/>
      <c r="AC229" s="50"/>
      <c r="AD229" s="50"/>
    </row>
    <row r="230" spans="2:30">
      <c r="B230" s="135" t="s">
        <v>330</v>
      </c>
      <c r="C230" s="218"/>
      <c r="D230" s="173">
        <v>0.31567101204819281</v>
      </c>
      <c r="E230" s="174" t="s">
        <v>20</v>
      </c>
      <c r="F230" s="593" t="s">
        <v>17</v>
      </c>
      <c r="G230" s="594"/>
      <c r="H230" s="250"/>
      <c r="I230" s="251"/>
      <c r="J230" s="179" t="s">
        <v>17</v>
      </c>
      <c r="K230" s="179"/>
      <c r="L230" s="180" t="s">
        <v>17</v>
      </c>
      <c r="M230" s="181"/>
      <c r="N230" s="605"/>
      <c r="O230" s="41"/>
      <c r="P230" s="50"/>
      <c r="Q230" s="50"/>
      <c r="R230" s="50"/>
      <c r="T230" s="50"/>
      <c r="U230" s="50"/>
      <c r="V230" s="50"/>
      <c r="W230" s="50"/>
      <c r="X230" s="50"/>
      <c r="Y230" s="50"/>
      <c r="Z230" s="50"/>
      <c r="AA230" s="50"/>
      <c r="AB230" s="50"/>
      <c r="AC230" s="50"/>
      <c r="AD230" s="50"/>
    </row>
    <row r="231" spans="2:30">
      <c r="B231" s="134" t="s">
        <v>69</v>
      </c>
      <c r="C231" s="217"/>
      <c r="D231" s="159">
        <v>0.2010226704351939</v>
      </c>
      <c r="E231" s="160" t="s">
        <v>20</v>
      </c>
      <c r="F231" s="595" t="s">
        <v>17</v>
      </c>
      <c r="G231" s="596"/>
      <c r="H231" s="25"/>
      <c r="I231" s="49"/>
      <c r="J231" s="165" t="s">
        <v>17</v>
      </c>
      <c r="K231" s="165"/>
      <c r="L231" s="166" t="s">
        <v>17</v>
      </c>
      <c r="M231" s="167"/>
      <c r="N231" s="605"/>
      <c r="O231" s="41"/>
      <c r="P231" s="50"/>
      <c r="Q231" s="50"/>
      <c r="R231" s="50"/>
      <c r="T231" s="50"/>
      <c r="U231" s="50"/>
      <c r="V231" s="50"/>
      <c r="W231" s="50"/>
      <c r="X231" s="50"/>
      <c r="Y231" s="50"/>
      <c r="Z231" s="50"/>
      <c r="AA231" s="50"/>
      <c r="AB231" s="50"/>
      <c r="AC231" s="50"/>
      <c r="AD231" s="50"/>
    </row>
    <row r="232" spans="2:30">
      <c r="B232" s="135" t="s">
        <v>213</v>
      </c>
      <c r="C232" s="218"/>
      <c r="D232" s="173">
        <v>0.30242000000000002</v>
      </c>
      <c r="E232" s="174" t="s">
        <v>20</v>
      </c>
      <c r="F232" s="593" t="s">
        <v>17</v>
      </c>
      <c r="G232" s="594"/>
      <c r="H232" s="250"/>
      <c r="I232" s="251"/>
      <c r="J232" s="179" t="s">
        <v>17</v>
      </c>
      <c r="K232" s="179"/>
      <c r="L232" s="180" t="s">
        <v>17</v>
      </c>
      <c r="M232" s="181"/>
      <c r="N232" s="605"/>
      <c r="O232" s="41"/>
      <c r="P232" s="50"/>
      <c r="Q232" s="50"/>
      <c r="R232" s="50"/>
      <c r="T232" s="50"/>
      <c r="U232" s="50"/>
      <c r="V232" s="50"/>
      <c r="W232" s="50"/>
      <c r="X232" s="50"/>
      <c r="Y232" s="50"/>
      <c r="Z232" s="50"/>
      <c r="AA232" s="50"/>
      <c r="AB232" s="50"/>
      <c r="AC232" s="50"/>
      <c r="AD232" s="50"/>
    </row>
    <row r="233" spans="2:30">
      <c r="B233" s="134" t="s">
        <v>310</v>
      </c>
      <c r="C233" s="217"/>
      <c r="D233" s="159">
        <v>0.27513476197629971</v>
      </c>
      <c r="E233" s="160" t="s">
        <v>20</v>
      </c>
      <c r="F233" s="595" t="s">
        <v>17</v>
      </c>
      <c r="G233" s="596"/>
      <c r="H233" s="25"/>
      <c r="I233" s="49"/>
      <c r="J233" s="165" t="s">
        <v>17</v>
      </c>
      <c r="K233" s="165"/>
      <c r="L233" s="166" t="s">
        <v>17</v>
      </c>
      <c r="M233" s="167"/>
      <c r="N233" s="605"/>
      <c r="O233" s="41"/>
      <c r="P233" s="50"/>
      <c r="Q233" s="50"/>
      <c r="R233" s="50"/>
      <c r="T233" s="50"/>
      <c r="U233" s="50"/>
      <c r="V233" s="50"/>
      <c r="W233" s="50"/>
      <c r="X233" s="50"/>
      <c r="Y233" s="50"/>
      <c r="Z233" s="50"/>
      <c r="AA233" s="50"/>
      <c r="AB233" s="50"/>
      <c r="AC233" s="50"/>
      <c r="AD233" s="50"/>
    </row>
    <row r="234" spans="2:30">
      <c r="B234" s="135" t="s">
        <v>311</v>
      </c>
      <c r="C234" s="218"/>
      <c r="D234" s="173">
        <v>0.35383810386400394</v>
      </c>
      <c r="E234" s="174" t="s">
        <v>20</v>
      </c>
      <c r="F234" s="593" t="s">
        <v>17</v>
      </c>
      <c r="G234" s="594"/>
      <c r="H234" s="250"/>
      <c r="I234" s="251"/>
      <c r="J234" s="179" t="s">
        <v>17</v>
      </c>
      <c r="K234" s="179"/>
      <c r="L234" s="180" t="s">
        <v>17</v>
      </c>
      <c r="M234" s="181"/>
      <c r="N234" s="605"/>
      <c r="O234" s="41"/>
      <c r="P234" s="50"/>
      <c r="Q234" s="50"/>
      <c r="R234" s="50"/>
      <c r="T234" s="50"/>
      <c r="U234" s="50"/>
      <c r="V234" s="50"/>
      <c r="W234" s="50"/>
      <c r="X234" s="50"/>
      <c r="Y234" s="50"/>
      <c r="Z234" s="50"/>
      <c r="AA234" s="50"/>
      <c r="AB234" s="50"/>
      <c r="AC234" s="50"/>
      <c r="AD234" s="50"/>
    </row>
    <row r="235" spans="2:30">
      <c r="B235" s="134" t="s">
        <v>303</v>
      </c>
      <c r="C235" s="217"/>
      <c r="D235" s="159">
        <v>0.19506419999999999</v>
      </c>
      <c r="E235" s="160" t="s">
        <v>20</v>
      </c>
      <c r="F235" s="595" t="s">
        <v>17</v>
      </c>
      <c r="G235" s="596"/>
      <c r="H235" s="25"/>
      <c r="I235" s="49"/>
      <c r="J235" s="165" t="s">
        <v>17</v>
      </c>
      <c r="K235" s="165"/>
      <c r="L235" s="166" t="s">
        <v>17</v>
      </c>
      <c r="M235" s="167"/>
      <c r="N235" s="605"/>
      <c r="O235" s="41"/>
      <c r="P235" s="50"/>
      <c r="Q235" s="50"/>
      <c r="R235" s="50"/>
      <c r="T235" s="50"/>
      <c r="U235" s="50"/>
      <c r="V235" s="50"/>
      <c r="W235" s="50"/>
      <c r="X235" s="50"/>
      <c r="Y235" s="50"/>
      <c r="Z235" s="50"/>
      <c r="AA235" s="50"/>
      <c r="AB235" s="50"/>
      <c r="AC235" s="50"/>
      <c r="AD235" s="50"/>
    </row>
    <row r="236" spans="2:30">
      <c r="B236" s="135" t="s">
        <v>223</v>
      </c>
      <c r="C236" s="218"/>
      <c r="D236" s="173">
        <v>0.28927798471545368</v>
      </c>
      <c r="E236" s="174" t="s">
        <v>20</v>
      </c>
      <c r="F236" s="593" t="s">
        <v>17</v>
      </c>
      <c r="G236" s="594"/>
      <c r="H236" s="250"/>
      <c r="I236" s="251"/>
      <c r="J236" s="179" t="s">
        <v>17</v>
      </c>
      <c r="K236" s="179"/>
      <c r="L236" s="180" t="s">
        <v>17</v>
      </c>
      <c r="M236" s="181"/>
      <c r="N236" s="605"/>
      <c r="O236" s="41"/>
      <c r="P236" s="50"/>
      <c r="Q236" s="50"/>
      <c r="R236" s="50"/>
      <c r="T236" s="50"/>
      <c r="U236" s="50"/>
      <c r="V236" s="50"/>
      <c r="W236" s="50"/>
      <c r="X236" s="50"/>
      <c r="Y236" s="50"/>
      <c r="Z236" s="50"/>
      <c r="AA236" s="50"/>
      <c r="AB236" s="50"/>
      <c r="AC236" s="50"/>
      <c r="AD236" s="50"/>
    </row>
    <row r="237" spans="2:30">
      <c r="B237" s="134" t="s">
        <v>228</v>
      </c>
      <c r="C237" s="217"/>
      <c r="D237" s="159">
        <v>0.15771415803043037</v>
      </c>
      <c r="E237" s="160" t="s">
        <v>20</v>
      </c>
      <c r="F237" s="595" t="s">
        <v>17</v>
      </c>
      <c r="G237" s="596"/>
      <c r="H237" s="25"/>
      <c r="I237" s="49"/>
      <c r="J237" s="165" t="s">
        <v>17</v>
      </c>
      <c r="K237" s="165"/>
      <c r="L237" s="166" t="s">
        <v>17</v>
      </c>
      <c r="M237" s="167"/>
      <c r="N237" s="605"/>
      <c r="O237" s="41"/>
      <c r="P237" s="50"/>
      <c r="Q237" s="50"/>
      <c r="R237" s="50"/>
      <c r="T237" s="50"/>
      <c r="U237" s="50"/>
      <c r="V237" s="50"/>
      <c r="W237" s="50"/>
      <c r="X237" s="50"/>
      <c r="Y237" s="50"/>
      <c r="Z237" s="50"/>
      <c r="AA237" s="50"/>
      <c r="AB237" s="50"/>
      <c r="AC237" s="50"/>
      <c r="AD237" s="50"/>
    </row>
    <row r="238" spans="2:30">
      <c r="B238" s="264" t="s">
        <v>328</v>
      </c>
      <c r="C238" s="289"/>
      <c r="D238" s="290">
        <v>0.25520700000000002</v>
      </c>
      <c r="E238" s="291" t="s">
        <v>20</v>
      </c>
      <c r="F238" s="597" t="s">
        <v>17</v>
      </c>
      <c r="G238" s="598"/>
      <c r="H238" s="322"/>
      <c r="I238" s="292"/>
      <c r="J238" s="323" t="s">
        <v>17</v>
      </c>
      <c r="K238" s="323"/>
      <c r="L238" s="324" t="s">
        <v>17</v>
      </c>
      <c r="M238" s="325"/>
      <c r="N238" s="606"/>
      <c r="O238" s="41"/>
      <c r="P238" s="50"/>
      <c r="Q238" s="50"/>
      <c r="R238" s="50"/>
      <c r="T238" s="50"/>
      <c r="U238" s="50"/>
      <c r="V238" s="50"/>
      <c r="W238" s="50"/>
      <c r="X238" s="50"/>
      <c r="Y238" s="50"/>
      <c r="Z238" s="50"/>
      <c r="AA238" s="50"/>
      <c r="AB238" s="50"/>
      <c r="AC238" s="50"/>
      <c r="AD238" s="50"/>
    </row>
    <row r="239" spans="2:30">
      <c r="B239" s="326"/>
      <c r="C239" s="326"/>
      <c r="D239" s="326"/>
      <c r="E239" s="326"/>
      <c r="F239" s="326"/>
      <c r="G239" s="326"/>
      <c r="H239" s="326"/>
      <c r="I239" s="326"/>
      <c r="J239" s="326"/>
      <c r="K239" s="326"/>
      <c r="L239" s="326"/>
      <c r="M239" s="326"/>
      <c r="N239" s="41"/>
      <c r="O239" s="41"/>
      <c r="P239" s="50"/>
      <c r="Q239" s="50"/>
      <c r="R239" s="50"/>
      <c r="T239" s="50"/>
      <c r="U239" s="50"/>
      <c r="V239" s="50"/>
      <c r="W239" s="50"/>
      <c r="X239" s="50"/>
      <c r="Y239" s="50"/>
      <c r="Z239" s="50"/>
      <c r="AA239" s="50"/>
      <c r="AB239" s="50"/>
      <c r="AC239" s="50"/>
      <c r="AD239" s="50"/>
    </row>
    <row r="240" spans="2:30" hidden="1">
      <c r="B240" s="327" t="s">
        <v>275</v>
      </c>
      <c r="C240" s="327"/>
      <c r="D240" s="125"/>
      <c r="E240" s="328"/>
      <c r="F240" s="326"/>
      <c r="G240" s="326"/>
      <c r="H240" s="326"/>
      <c r="I240" s="326"/>
      <c r="J240" s="326"/>
      <c r="K240" s="326"/>
      <c r="L240" s="326"/>
      <c r="M240" s="326"/>
      <c r="N240" s="41"/>
      <c r="O240" s="41"/>
      <c r="P240" s="50"/>
      <c r="Q240" s="50"/>
      <c r="R240" s="50"/>
      <c r="T240" s="50"/>
      <c r="U240" s="50"/>
      <c r="V240" s="50"/>
      <c r="W240" s="50"/>
      <c r="X240" s="50"/>
      <c r="Y240" s="50"/>
      <c r="Z240" s="50"/>
      <c r="AA240" s="50"/>
      <c r="AB240" s="50"/>
      <c r="AC240" s="50"/>
      <c r="AD240" s="50"/>
    </row>
    <row r="241" spans="2:30" hidden="1">
      <c r="B241" s="135" t="s">
        <v>69</v>
      </c>
      <c r="C241" s="218"/>
      <c r="D241" s="173">
        <v>6</v>
      </c>
      <c r="E241" s="176" t="s">
        <v>189</v>
      </c>
      <c r="F241" s="329" t="s">
        <v>192</v>
      </c>
      <c r="G241" s="326"/>
      <c r="H241" s="326"/>
      <c r="I241" s="326"/>
      <c r="J241" s="326"/>
      <c r="K241" s="326"/>
      <c r="L241" s="326"/>
      <c r="M241" s="326"/>
      <c r="N241" s="41"/>
      <c r="O241" s="41"/>
      <c r="P241" s="50"/>
      <c r="Q241" s="50"/>
      <c r="R241" s="50"/>
      <c r="T241" s="50"/>
      <c r="U241" s="50"/>
      <c r="V241" s="50"/>
      <c r="W241" s="50"/>
      <c r="X241" s="50"/>
      <c r="Y241" s="50"/>
      <c r="Z241" s="50"/>
      <c r="AA241" s="50"/>
      <c r="AB241" s="50"/>
      <c r="AC241" s="50"/>
      <c r="AD241" s="50"/>
    </row>
    <row r="242" spans="2:30" hidden="1">
      <c r="B242" s="134" t="s">
        <v>213</v>
      </c>
      <c r="C242" s="217"/>
      <c r="D242" s="159">
        <v>6</v>
      </c>
      <c r="E242" s="162" t="s">
        <v>189</v>
      </c>
      <c r="F242" s="329" t="s">
        <v>192</v>
      </c>
      <c r="G242" s="326"/>
      <c r="H242" s="326"/>
      <c r="I242" s="326"/>
      <c r="J242" s="326"/>
      <c r="K242" s="326"/>
      <c r="L242" s="326"/>
      <c r="M242" s="326"/>
      <c r="N242" s="41"/>
      <c r="O242" s="41"/>
      <c r="P242" s="50"/>
      <c r="Q242" s="50"/>
      <c r="R242" s="50"/>
      <c r="T242" s="50"/>
      <c r="U242" s="50"/>
      <c r="V242" s="50"/>
      <c r="W242" s="50"/>
      <c r="X242" s="50"/>
      <c r="Y242" s="50"/>
      <c r="Z242" s="50"/>
      <c r="AA242" s="50"/>
      <c r="AB242" s="50"/>
      <c r="AC242" s="50"/>
      <c r="AD242" s="50"/>
    </row>
    <row r="243" spans="2:30" hidden="1">
      <c r="B243" s="135" t="s">
        <v>70</v>
      </c>
      <c r="C243" s="218"/>
      <c r="D243" s="173">
        <v>6</v>
      </c>
      <c r="E243" s="176" t="s">
        <v>189</v>
      </c>
      <c r="F243" s="329" t="s">
        <v>193</v>
      </c>
      <c r="G243" s="326"/>
      <c r="H243" s="326"/>
      <c r="I243" s="326"/>
      <c r="J243" s="326"/>
      <c r="K243" s="326"/>
      <c r="L243" s="326"/>
      <c r="M243" s="326"/>
      <c r="N243" s="41"/>
      <c r="O243" s="41"/>
    </row>
    <row r="244" spans="2:30" hidden="1">
      <c r="B244" s="134" t="s">
        <v>71</v>
      </c>
      <c r="C244" s="217"/>
      <c r="D244" s="159">
        <v>6</v>
      </c>
      <c r="E244" s="162" t="s">
        <v>189</v>
      </c>
      <c r="F244" s="329" t="s">
        <v>193</v>
      </c>
      <c r="G244" s="326"/>
      <c r="H244" s="326"/>
      <c r="I244" s="326"/>
      <c r="J244" s="326"/>
      <c r="K244" s="326"/>
      <c r="L244" s="326"/>
      <c r="M244" s="326"/>
      <c r="N244" s="41"/>
      <c r="O244" s="41"/>
    </row>
    <row r="245" spans="2:30" hidden="1">
      <c r="B245" s="135" t="s">
        <v>291</v>
      </c>
      <c r="C245" s="218"/>
      <c r="D245" s="173">
        <v>4.5</v>
      </c>
      <c r="E245" s="176" t="s">
        <v>134</v>
      </c>
      <c r="F245" s="329" t="s">
        <v>278</v>
      </c>
      <c r="G245" s="326"/>
      <c r="H245" s="326"/>
      <c r="I245" s="326"/>
      <c r="J245" s="326"/>
      <c r="K245" s="326"/>
      <c r="L245" s="326"/>
      <c r="M245" s="326"/>
      <c r="N245" s="41"/>
      <c r="O245" s="41"/>
    </row>
    <row r="246" spans="2:30" hidden="1">
      <c r="B246" s="134" t="s">
        <v>292</v>
      </c>
      <c r="C246" s="217"/>
      <c r="D246" s="159">
        <v>9.61</v>
      </c>
      <c r="E246" s="162" t="s">
        <v>27</v>
      </c>
      <c r="F246" s="329" t="s">
        <v>194</v>
      </c>
      <c r="G246" s="326"/>
      <c r="H246" s="326"/>
      <c r="I246" s="326"/>
      <c r="J246" s="326"/>
      <c r="K246" s="326"/>
      <c r="L246" s="326"/>
      <c r="M246" s="326"/>
      <c r="N246" s="41"/>
      <c r="O246" s="41"/>
    </row>
    <row r="247" spans="2:30" hidden="1">
      <c r="B247" s="264" t="s">
        <v>303</v>
      </c>
      <c r="C247" s="289"/>
      <c r="D247" s="290">
        <v>2.6241687659999999</v>
      </c>
      <c r="E247" s="330" t="s">
        <v>134</v>
      </c>
      <c r="F247" s="331" t="s">
        <v>276</v>
      </c>
      <c r="G247" s="326"/>
      <c r="H247" s="326"/>
      <c r="I247" s="326"/>
      <c r="J247" s="326"/>
      <c r="K247" s="326"/>
      <c r="L247" s="326"/>
      <c r="M247" s="326"/>
      <c r="N247" s="41"/>
      <c r="O247" s="41"/>
    </row>
    <row r="248" spans="2:30" hidden="1">
      <c r="B248" s="217"/>
      <c r="C248" s="217"/>
      <c r="D248" s="159"/>
      <c r="E248" s="199"/>
      <c r="F248" s="329"/>
      <c r="G248" s="326"/>
      <c r="H248" s="326"/>
      <c r="I248" s="326"/>
      <c r="J248" s="326"/>
      <c r="K248" s="326"/>
      <c r="L248" s="326"/>
      <c r="M248" s="326"/>
      <c r="N248" s="41"/>
      <c r="O248" s="41"/>
    </row>
    <row r="249" spans="2:30" hidden="1">
      <c r="B249" s="217"/>
      <c r="C249" s="217"/>
      <c r="D249" s="159"/>
      <c r="E249" s="199"/>
      <c r="F249" s="329"/>
      <c r="G249" s="326"/>
      <c r="H249" s="326"/>
      <c r="I249" s="326"/>
      <c r="J249" s="326"/>
      <c r="K249" s="326"/>
      <c r="L249" s="326"/>
      <c r="M249" s="326"/>
      <c r="N249" s="41"/>
      <c r="O249" s="41"/>
    </row>
    <row r="250" spans="2:30" hidden="1">
      <c r="B250" s="217" t="s">
        <v>283</v>
      </c>
      <c r="C250" s="217"/>
      <c r="D250" s="159"/>
      <c r="E250" s="199"/>
      <c r="F250" s="329"/>
      <c r="G250" s="326"/>
      <c r="H250" s="326"/>
      <c r="I250" s="326"/>
      <c r="J250" s="326"/>
      <c r="K250" s="326"/>
      <c r="L250" s="326"/>
      <c r="M250" s="326"/>
      <c r="N250" s="41"/>
      <c r="O250" s="41"/>
    </row>
    <row r="251" spans="2:30" hidden="1">
      <c r="B251" s="217"/>
      <c r="C251" s="217"/>
      <c r="D251" s="307"/>
      <c r="E251" s="145"/>
      <c r="F251" s="331"/>
      <c r="G251" s="326"/>
      <c r="H251" s="329"/>
      <c r="I251" s="329"/>
      <c r="J251" s="329"/>
      <c r="K251" s="329"/>
      <c r="L251" s="329"/>
      <c r="M251" s="329"/>
      <c r="N251" s="158"/>
      <c r="O251" s="329"/>
      <c r="P251" s="50"/>
      <c r="Q251" s="50"/>
      <c r="R251" s="50"/>
    </row>
    <row r="252" spans="2:30" ht="12.75" hidden="1" customHeight="1">
      <c r="B252" s="332" t="s">
        <v>253</v>
      </c>
      <c r="C252" s="333"/>
      <c r="D252" s="607" t="s">
        <v>259</v>
      </c>
      <c r="E252" s="539"/>
      <c r="F252" s="538" t="s">
        <v>282</v>
      </c>
      <c r="G252" s="539"/>
      <c r="H252" s="334"/>
      <c r="I252" s="334"/>
      <c r="J252" s="334"/>
      <c r="K252" s="334"/>
      <c r="L252" s="334"/>
      <c r="M252" s="334"/>
      <c r="N252" s="335"/>
      <c r="O252" s="336"/>
      <c r="P252" s="336"/>
      <c r="Q252" s="336"/>
      <c r="R252" s="336"/>
      <c r="S252" s="267"/>
      <c r="T252" s="189"/>
      <c r="U252" s="189"/>
      <c r="V252" s="189"/>
      <c r="W252" s="189"/>
    </row>
    <row r="253" spans="2:30" hidden="1">
      <c r="B253" s="138"/>
      <c r="C253" s="139"/>
      <c r="D253" s="337" t="s">
        <v>260</v>
      </c>
      <c r="E253" s="338" t="s">
        <v>261</v>
      </c>
      <c r="F253" s="337" t="s">
        <v>4</v>
      </c>
      <c r="G253" s="338" t="s">
        <v>132</v>
      </c>
      <c r="H253" s="334"/>
      <c r="I253" s="334"/>
      <c r="J253" s="334"/>
      <c r="K253" s="334"/>
      <c r="L253" s="334"/>
      <c r="M253" s="334"/>
      <c r="N253" s="335"/>
      <c r="O253" s="336"/>
      <c r="P253" s="336"/>
      <c r="Q253" s="336"/>
      <c r="R253" s="336"/>
      <c r="S253" s="267"/>
      <c r="T253" s="189"/>
      <c r="U253" s="189"/>
      <c r="V253" s="189"/>
      <c r="W253" s="189"/>
    </row>
    <row r="254" spans="2:30" hidden="1">
      <c r="B254" s="135" t="s">
        <v>202</v>
      </c>
      <c r="C254" s="218"/>
      <c r="D254" s="251"/>
      <c r="E254" s="339"/>
      <c r="F254" s="340"/>
      <c r="G254" s="341"/>
      <c r="H254" s="342"/>
      <c r="I254" s="334"/>
      <c r="J254" s="334"/>
      <c r="K254" s="334"/>
      <c r="L254" s="335" t="s">
        <v>202</v>
      </c>
      <c r="M254" s="335" t="s">
        <v>69</v>
      </c>
      <c r="N254" s="335" t="s">
        <v>213</v>
      </c>
      <c r="O254" s="335" t="s">
        <v>233</v>
      </c>
      <c r="P254" s="335" t="s">
        <v>70</v>
      </c>
      <c r="Q254" s="335"/>
      <c r="R254" s="335"/>
      <c r="S254" s="267"/>
      <c r="T254" s="189"/>
      <c r="U254" s="189"/>
      <c r="V254" s="189"/>
      <c r="W254" s="189"/>
    </row>
    <row r="255" spans="2:30" hidden="1">
      <c r="B255" s="183" t="s">
        <v>224</v>
      </c>
      <c r="C255" s="217"/>
      <c r="D255" s="49"/>
      <c r="E255" s="343"/>
      <c r="F255" s="344"/>
      <c r="G255" s="345"/>
      <c r="H255" s="346" t="s">
        <v>202</v>
      </c>
      <c r="I255" s="334"/>
      <c r="J255" s="334"/>
      <c r="K255" s="335"/>
      <c r="L255" s="335" t="s">
        <v>224</v>
      </c>
      <c r="M255" s="335" t="s">
        <v>224</v>
      </c>
      <c r="N255" s="335" t="s">
        <v>224</v>
      </c>
      <c r="O255" s="254" t="s">
        <v>224</v>
      </c>
      <c r="P255" s="254"/>
      <c r="Q255" s="254"/>
      <c r="R255" s="254"/>
      <c r="S255" s="267"/>
      <c r="T255" s="189"/>
      <c r="U255" s="189"/>
      <c r="V255" s="189"/>
      <c r="W255" s="189"/>
    </row>
    <row r="256" spans="2:30" hidden="1">
      <c r="B256" s="347" t="s">
        <v>256</v>
      </c>
      <c r="C256" s="172" t="str">
        <f>CONCATENATE(B254," ",B256," ",B255)</f>
        <v>Feste Biomasse Industrie unbekannt</v>
      </c>
      <c r="D256" s="348">
        <v>0.29789473684210527</v>
      </c>
      <c r="E256" s="349">
        <v>0.78269349845201253</v>
      </c>
      <c r="F256" s="340">
        <v>2.3762099999999998E-2</v>
      </c>
      <c r="G256" s="341">
        <v>2.3615420000000005E-2</v>
      </c>
      <c r="H256" s="346" t="s">
        <v>69</v>
      </c>
      <c r="I256" s="334"/>
      <c r="J256" s="334"/>
      <c r="K256" s="254"/>
      <c r="L256" s="335" t="s">
        <v>262</v>
      </c>
      <c r="M256" s="335" t="s">
        <v>266</v>
      </c>
      <c r="N256" s="335" t="s">
        <v>266</v>
      </c>
      <c r="O256" s="254" t="s">
        <v>272</v>
      </c>
      <c r="P256" s="336"/>
      <c r="Q256" s="336"/>
      <c r="R256" s="336"/>
      <c r="S256" s="267"/>
      <c r="T256" s="189"/>
      <c r="U256" s="189"/>
      <c r="V256" s="189"/>
      <c r="W256" s="189"/>
    </row>
    <row r="257" spans="2:23" hidden="1">
      <c r="B257" s="350" t="s">
        <v>257</v>
      </c>
      <c r="C257" s="158" t="str">
        <f>CONCATENATE(B254," ",B257," ",B255)</f>
        <v>Feste Biomasse Heizkraftwerk unbekannt</v>
      </c>
      <c r="D257" s="351">
        <v>0.29921874999999998</v>
      </c>
      <c r="E257" s="352">
        <v>0.75267792521109778</v>
      </c>
      <c r="F257" s="344">
        <v>2.3762099999999998E-2</v>
      </c>
      <c r="G257" s="345">
        <v>2.8863879999999995E-2</v>
      </c>
      <c r="H257" s="346" t="s">
        <v>213</v>
      </c>
      <c r="I257" s="334"/>
      <c r="J257" s="334"/>
      <c r="K257" s="254"/>
      <c r="L257" s="335" t="s">
        <v>269</v>
      </c>
      <c r="M257" s="335" t="s">
        <v>267</v>
      </c>
      <c r="N257" s="335" t="s">
        <v>270</v>
      </c>
      <c r="O257" s="254" t="s">
        <v>273</v>
      </c>
      <c r="P257" s="336"/>
      <c r="Q257" s="336"/>
      <c r="R257" s="336"/>
      <c r="S257" s="267"/>
      <c r="T257" s="189"/>
      <c r="U257" s="189"/>
      <c r="V257" s="189"/>
      <c r="W257" s="189"/>
    </row>
    <row r="258" spans="2:23" hidden="1">
      <c r="B258" s="169" t="s">
        <v>262</v>
      </c>
      <c r="C258" s="218"/>
      <c r="D258" s="251"/>
      <c r="E258" s="339"/>
      <c r="F258" s="340"/>
      <c r="G258" s="341"/>
      <c r="H258" s="346" t="s">
        <v>233</v>
      </c>
      <c r="I258" s="334"/>
      <c r="J258" s="334"/>
      <c r="K258" s="255"/>
      <c r="L258" s="335" t="s">
        <v>263</v>
      </c>
      <c r="M258" s="335" t="s">
        <v>268</v>
      </c>
      <c r="N258" s="335" t="s">
        <v>271</v>
      </c>
      <c r="O258" s="353"/>
      <c r="P258" s="336"/>
      <c r="Q258" s="336"/>
      <c r="R258" s="336"/>
      <c r="S258" s="267"/>
      <c r="T258" s="189"/>
      <c r="U258" s="189"/>
      <c r="V258" s="189"/>
      <c r="W258" s="189"/>
    </row>
    <row r="259" spans="2:23" hidden="1">
      <c r="B259" s="354" t="s">
        <v>203</v>
      </c>
      <c r="C259" s="217"/>
      <c r="D259" s="351"/>
      <c r="E259" s="303"/>
      <c r="F259" s="344"/>
      <c r="G259" s="345"/>
      <c r="H259" s="346" t="s">
        <v>70</v>
      </c>
      <c r="I259" s="334"/>
      <c r="J259" s="334"/>
      <c r="K259" s="255"/>
      <c r="L259" s="335" t="s">
        <v>264</v>
      </c>
      <c r="M259" s="334"/>
      <c r="N259" s="355"/>
      <c r="O259" s="353"/>
      <c r="P259" s="336"/>
      <c r="Q259" s="336"/>
      <c r="R259" s="336"/>
      <c r="S259" s="267"/>
      <c r="T259" s="189"/>
      <c r="U259" s="189"/>
      <c r="V259" s="189"/>
      <c r="W259" s="189"/>
    </row>
    <row r="260" spans="2:23" hidden="1">
      <c r="B260" s="347" t="s">
        <v>256</v>
      </c>
      <c r="C260" s="172" t="str">
        <f>CONCATENATE($B$254," ",B260," ",B258," ",B259)</f>
        <v>Feste Biomasse Industrie Alt__Holz 17. BImSchV</v>
      </c>
      <c r="D260" s="348">
        <v>0.26</v>
      </c>
      <c r="E260" s="349">
        <v>0.73</v>
      </c>
      <c r="F260" s="340">
        <v>1.9640000000000001E-2</v>
      </c>
      <c r="G260" s="341">
        <v>2.35E-2</v>
      </c>
      <c r="H260" s="346" t="s">
        <v>71</v>
      </c>
      <c r="I260" s="334"/>
      <c r="J260" s="334"/>
      <c r="K260" s="255"/>
      <c r="L260" s="335" t="s">
        <v>265</v>
      </c>
      <c r="M260" s="334"/>
      <c r="N260" s="356"/>
      <c r="O260" s="353"/>
      <c r="P260" s="336"/>
      <c r="Q260" s="336"/>
      <c r="R260" s="336"/>
      <c r="S260" s="267"/>
      <c r="T260" s="189"/>
      <c r="U260" s="189"/>
      <c r="V260" s="189"/>
      <c r="W260" s="189"/>
    </row>
    <row r="261" spans="2:23" hidden="1">
      <c r="B261" s="350" t="s">
        <v>257</v>
      </c>
      <c r="C261" s="158" t="str">
        <f>CONCATENATE($B$254," ",B261," ",B258," ",B259)</f>
        <v>Feste Biomasse Heizkraftwerk Alt__Holz 17. BImSchV</v>
      </c>
      <c r="D261" s="351">
        <v>0.26</v>
      </c>
      <c r="E261" s="352">
        <v>0.73</v>
      </c>
      <c r="F261" s="344">
        <v>1.9640000000000001E-2</v>
      </c>
      <c r="G261" s="345">
        <v>2.596E-2</v>
      </c>
      <c r="H261" s="346" t="s">
        <v>75</v>
      </c>
      <c r="I261" s="334"/>
      <c r="J261" s="334"/>
      <c r="K261" s="255"/>
      <c r="L261" s="334"/>
      <c r="M261" s="334"/>
      <c r="N261" s="356"/>
      <c r="O261" s="353"/>
      <c r="P261" s="336"/>
      <c r="Q261" s="336"/>
      <c r="R261" s="336"/>
      <c r="S261" s="267"/>
      <c r="T261" s="189"/>
      <c r="U261" s="189"/>
      <c r="V261" s="189"/>
      <c r="W261" s="189"/>
    </row>
    <row r="262" spans="2:23" hidden="1">
      <c r="B262" s="169" t="s">
        <v>269</v>
      </c>
      <c r="C262" s="198"/>
      <c r="D262" s="251"/>
      <c r="E262" s="339"/>
      <c r="F262" s="340"/>
      <c r="G262" s="341"/>
      <c r="H262" s="357" t="e">
        <f>IF(AND(#REF!='5. Ermittlung Emissionsfaktoren'!$H$255,OR(#REF!='5. Ermittlung Emissionsfaktoren'!$L$255,#REF!='5. Ermittlung Emissionsfaktoren'!$L$256,#REF!='5. Ermittlung Emissionsfaktoren'!$L$257,#REF!='5. Ermittlung Emissionsfaktoren'!$L$258,#REF!='5. Ermittlung Emissionsfaktoren'!$L$259,#REF!='5. Ermittlung Emissionsfaktoren'!$L$260)),'5. Ermittlung Emissionsfaktoren'!$B$256,"")</f>
        <v>#REF!</v>
      </c>
      <c r="I262" s="189" t="e">
        <f>IF(AND(#REF!='5. Ermittlung Emissionsfaktoren'!$H$255,OR(#REF!='5. Ermittlung Emissionsfaktoren'!$L$255,#REF!='5. Ermittlung Emissionsfaktoren'!$L$256,#REF!='5. Ermittlung Emissionsfaktoren'!$L$257,#REF!='5. Ermittlung Emissionsfaktoren'!$L$259,#REF!='5. Ermittlung Emissionsfaktoren'!$L$260)),'5. Ermittlung Emissionsfaktoren'!$B$257,"")</f>
        <v>#REF!</v>
      </c>
      <c r="J262" s="334"/>
      <c r="K262" s="336"/>
      <c r="L262" s="334"/>
      <c r="M262" s="334"/>
      <c r="N262" s="356"/>
      <c r="O262" s="353"/>
      <c r="P262" s="336"/>
      <c r="Q262" s="336"/>
      <c r="R262" s="336"/>
      <c r="S262" s="267"/>
      <c r="T262" s="189"/>
      <c r="U262" s="189"/>
      <c r="V262" s="189"/>
      <c r="W262" s="189"/>
    </row>
    <row r="263" spans="2:23" hidden="1">
      <c r="B263" s="354" t="s">
        <v>211</v>
      </c>
      <c r="C263" s="41"/>
      <c r="D263" s="41"/>
      <c r="E263" s="303"/>
      <c r="F263" s="344"/>
      <c r="G263" s="345"/>
      <c r="H263" s="357"/>
      <c r="I263" s="334"/>
      <c r="J263" s="334"/>
      <c r="K263" s="334"/>
      <c r="L263" s="334"/>
      <c r="M263" s="334"/>
      <c r="N263" s="356"/>
      <c r="O263" s="353"/>
      <c r="P263" s="336"/>
      <c r="Q263" s="336"/>
      <c r="R263" s="336"/>
      <c r="S263" s="267"/>
      <c r="T263" s="189"/>
      <c r="U263" s="189"/>
      <c r="V263" s="189"/>
      <c r="W263" s="189"/>
    </row>
    <row r="264" spans="2:23" hidden="1">
      <c r="B264" s="347" t="s">
        <v>256</v>
      </c>
      <c r="C264" s="172" t="str">
        <f>CONCATENATE($B$254," ",B264," ",B262," ",B263)</f>
        <v>Feste Biomasse Industrie Restholz_Industrie   4. BImSchV (TA-Luft)</v>
      </c>
      <c r="D264" s="348">
        <v>0.37</v>
      </c>
      <c r="E264" s="349">
        <v>0.77</v>
      </c>
      <c r="F264" s="340">
        <v>3.678E-2</v>
      </c>
      <c r="G264" s="341">
        <v>2.4009999999999997E-2</v>
      </c>
      <c r="H264" s="357" t="e">
        <f>IF(IF(#REF!='5. Ermittlung Emissionsfaktoren'!$H$255,'5. Ermittlung Emissionsfaktoren'!$L$255,IF(#REF!='5. Ermittlung Emissionsfaktoren'!$H$256,'5. Ermittlung Emissionsfaktoren'!$M$255,IF(#REF!='5. Ermittlung Emissionsfaktoren'!$H$257,'5. Ermittlung Emissionsfaktoren'!$N$255,IF(#REF!='5. Ermittlung Emissionsfaktoren'!$H$258,'5. Ermittlung Emissionsfaktoren'!$O$255,IF(#REF!='5. Ermittlung Emissionsfaktoren'!$H$259,'5. Ermittlung Emissionsfaktoren'!$P$255,IF(#REF!='5. Ermittlung Emissionsfaktoren'!$H$260,'5. Ermittlung Emissionsfaktoren'!#REF!,""))))))=0,"",IF(#REF!='5. Ermittlung Emissionsfaktoren'!$H$255,'5. Ermittlung Emissionsfaktoren'!$L$255,IF(#REF!='5. Ermittlung Emissionsfaktoren'!$H$256,'5. Ermittlung Emissionsfaktoren'!$M$255,IF(#REF!='5. Ermittlung Emissionsfaktoren'!$H$257,'5. Ermittlung Emissionsfaktoren'!$N$255,IF(#REF!='5. Ermittlung Emissionsfaktoren'!$H$258,'5. Ermittlung Emissionsfaktoren'!$O$255,IF(#REF!='5. Ermittlung Emissionsfaktoren'!$H$259,'5. Ermittlung Emissionsfaktoren'!$P$255,IF(#REF!='5. Ermittlung Emissionsfaktoren'!$H$260,'5. Ermittlung Emissionsfaktoren'!#REF!,"")))))))</f>
        <v>#REF!</v>
      </c>
      <c r="I264" s="189" t="e">
        <f>IF(IF(#REF!='5. Ermittlung Emissionsfaktoren'!$H$255,'5. Ermittlung Emissionsfaktoren'!$L$256,IF(#REF!='5. Ermittlung Emissionsfaktoren'!$H$256,'5. Ermittlung Emissionsfaktoren'!$M$256,IF(#REF!='5. Ermittlung Emissionsfaktoren'!$H$257,'5. Ermittlung Emissionsfaktoren'!$N$256,IF(#REF!='5. Ermittlung Emissionsfaktoren'!$H$258,'5. Ermittlung Emissionsfaktoren'!$O$256,IF(#REF!='5. Ermittlung Emissionsfaktoren'!$H$256,'5. Ermittlung Emissionsfaktoren'!$P$256,IF(#REF!='5. Ermittlung Emissionsfaktoren'!$H$260,'5. Ermittlung Emissionsfaktoren'!#REF!,""))))))=0,"",IF(#REF!='5. Ermittlung Emissionsfaktoren'!$H$255,'5. Ermittlung Emissionsfaktoren'!$L$256,IF(#REF!='5. Ermittlung Emissionsfaktoren'!$H$256,'5. Ermittlung Emissionsfaktoren'!$M$256,IF(#REF!='5. Ermittlung Emissionsfaktoren'!$H$257,'5. Ermittlung Emissionsfaktoren'!$N$256,IF(#REF!='5. Ermittlung Emissionsfaktoren'!$H$258,'5. Ermittlung Emissionsfaktoren'!$O$256,IF(#REF!='5. Ermittlung Emissionsfaktoren'!$H$256,'5. Ermittlung Emissionsfaktoren'!$P$256,IF(#REF!='5. Ermittlung Emissionsfaktoren'!$H$260,'5. Ermittlung Emissionsfaktoren'!#REF!,"")))))))</f>
        <v>#REF!</v>
      </c>
      <c r="J264" s="189" t="e">
        <f>IF(IF(#REF!='5. Ermittlung Emissionsfaktoren'!$H$255,'5. Ermittlung Emissionsfaktoren'!$L$257,IF(#REF!='5. Ermittlung Emissionsfaktoren'!$H$256,'5. Ermittlung Emissionsfaktoren'!$M$257,IF(#REF!='5. Ermittlung Emissionsfaktoren'!$H$257,'5. Ermittlung Emissionsfaktoren'!$N$257,IF(#REF!='5. Ermittlung Emissionsfaktoren'!$H$258,'5. Ermittlung Emissionsfaktoren'!$O$257,IF(#REF!='5. Ermittlung Emissionsfaktoren'!$H$256,'5. Ermittlung Emissionsfaktoren'!$P$257,IF(#REF!='5. Ermittlung Emissionsfaktoren'!$H$260,'5. Ermittlung Emissionsfaktoren'!#REF!,""))))))=0,"",IF(#REF!='5. Ermittlung Emissionsfaktoren'!$H$255,'5. Ermittlung Emissionsfaktoren'!$L$257,IF(#REF!='5. Ermittlung Emissionsfaktoren'!$H$256,'5. Ermittlung Emissionsfaktoren'!$M$257,IF(#REF!='5. Ermittlung Emissionsfaktoren'!$H$257,'5. Ermittlung Emissionsfaktoren'!$N$257,IF(#REF!='5. Ermittlung Emissionsfaktoren'!$H$258,'5. Ermittlung Emissionsfaktoren'!$O$257,IF(#REF!='5. Ermittlung Emissionsfaktoren'!$H$256,'5. Ermittlung Emissionsfaktoren'!$P$257,IF(#REF!='5. Ermittlung Emissionsfaktoren'!$H$260,'5. Ermittlung Emissionsfaktoren'!#REF!,"")))))))</f>
        <v>#REF!</v>
      </c>
      <c r="K264" s="189" t="e">
        <f>IF(IF(#REF!='5. Ermittlung Emissionsfaktoren'!$H$255,'5. Ermittlung Emissionsfaktoren'!$L$258,IF(#REF!='5. Ermittlung Emissionsfaktoren'!$H$256,'5. Ermittlung Emissionsfaktoren'!$M$258,IF(#REF!='5. Ermittlung Emissionsfaktoren'!$H$257,'5. Ermittlung Emissionsfaktoren'!$N$258,IF(#REF!='5. Ermittlung Emissionsfaktoren'!$H$258,'5. Ermittlung Emissionsfaktoren'!$O$258,IF(#REF!='5. Ermittlung Emissionsfaktoren'!$H$256,'5. Ermittlung Emissionsfaktoren'!$P$258,IF(#REF!='5. Ermittlung Emissionsfaktoren'!$H$260,'5. Ermittlung Emissionsfaktoren'!#REF!,""))))))=0,"",IF(#REF!='5. Ermittlung Emissionsfaktoren'!$H$255,'5. Ermittlung Emissionsfaktoren'!$L$258,IF(#REF!='5. Ermittlung Emissionsfaktoren'!$H$256,'5. Ermittlung Emissionsfaktoren'!$M$258,IF(#REF!='5. Ermittlung Emissionsfaktoren'!$H$257,'5. Ermittlung Emissionsfaktoren'!$N$258,IF(#REF!='5. Ermittlung Emissionsfaktoren'!$H$258,'5. Ermittlung Emissionsfaktoren'!$O$258,IF(#REF!='5. Ermittlung Emissionsfaktoren'!$H$256,'5. Ermittlung Emissionsfaktoren'!$P$258,IF(#REF!='5. Ermittlung Emissionsfaktoren'!$H$260,'5. Ermittlung Emissionsfaktoren'!#REF!,"")))))))</f>
        <v>#REF!</v>
      </c>
      <c r="L264" s="189" t="e">
        <f>IF(IF(#REF!='5. Ermittlung Emissionsfaktoren'!$H$255,'5. Ermittlung Emissionsfaktoren'!$L$259,IF(#REF!='5. Ermittlung Emissionsfaktoren'!$H$256,'5. Ermittlung Emissionsfaktoren'!$M$259,IF(#REF!='5. Ermittlung Emissionsfaktoren'!$H$257,'5. Ermittlung Emissionsfaktoren'!$N$259,IF(#REF!='5. Ermittlung Emissionsfaktoren'!$H$258,'5. Ermittlung Emissionsfaktoren'!$O$259,IF(#REF!='5. Ermittlung Emissionsfaktoren'!$H$256,'5. Ermittlung Emissionsfaktoren'!$P$259,IF(#REF!='5. Ermittlung Emissionsfaktoren'!$H$260,'5. Ermittlung Emissionsfaktoren'!#REF!,""))))))=0,"",IF(#REF!='5. Ermittlung Emissionsfaktoren'!$H$255,'5. Ermittlung Emissionsfaktoren'!$L$259,IF(#REF!='5. Ermittlung Emissionsfaktoren'!$H$256,'5. Ermittlung Emissionsfaktoren'!$M$259,IF(#REF!='5. Ermittlung Emissionsfaktoren'!$H$257,'5. Ermittlung Emissionsfaktoren'!$N$259,IF(#REF!='5. Ermittlung Emissionsfaktoren'!$H$258,'5. Ermittlung Emissionsfaktoren'!$O$259,IF(#REF!='5. Ermittlung Emissionsfaktoren'!$H$256,'5. Ermittlung Emissionsfaktoren'!$P$259,IF(#REF!='5. Ermittlung Emissionsfaktoren'!$H$260,'5. Ermittlung Emissionsfaktoren'!#REF!,"")))))))</f>
        <v>#REF!</v>
      </c>
      <c r="M264" s="189" t="e">
        <f>IF(IF(#REF!='5. Ermittlung Emissionsfaktoren'!$H$255,'5. Ermittlung Emissionsfaktoren'!$L$260,IF(#REF!='5. Ermittlung Emissionsfaktoren'!$H$256,'5. Ermittlung Emissionsfaktoren'!$M$260,IF(#REF!='5. Ermittlung Emissionsfaktoren'!$H$257,'5. Ermittlung Emissionsfaktoren'!$N$260,IF(#REF!='5. Ermittlung Emissionsfaktoren'!$H$258,'5. Ermittlung Emissionsfaktoren'!$O$260,IF(#REF!='5. Ermittlung Emissionsfaktoren'!$H$256,'5. Ermittlung Emissionsfaktoren'!$P$260,IF(#REF!='5. Ermittlung Emissionsfaktoren'!$H$260,'5. Ermittlung Emissionsfaktoren'!#REF!,""))))))=0,"",IF(#REF!='5. Ermittlung Emissionsfaktoren'!$H$255,'5. Ermittlung Emissionsfaktoren'!$L$260,IF(#REF!='5. Ermittlung Emissionsfaktoren'!$H$256,'5. Ermittlung Emissionsfaktoren'!$M$260,IF(#REF!='5. Ermittlung Emissionsfaktoren'!$H$257,'5. Ermittlung Emissionsfaktoren'!$N$260,IF(#REF!='5. Ermittlung Emissionsfaktoren'!$H$258,'5. Ermittlung Emissionsfaktoren'!$O$260,IF(#REF!='5. Ermittlung Emissionsfaktoren'!$H$256,'5. Ermittlung Emissionsfaktoren'!$P$260,IF(#REF!='5. Ermittlung Emissionsfaktoren'!$H$260,'5. Ermittlung Emissionsfaktoren'!#REF!,"")))))))</f>
        <v>#REF!</v>
      </c>
      <c r="N264" s="355"/>
      <c r="O264" s="353"/>
      <c r="P264" s="336"/>
      <c r="Q264" s="336"/>
      <c r="R264" s="336"/>
      <c r="S264" s="267"/>
      <c r="T264" s="189"/>
      <c r="U264" s="189"/>
      <c r="V264" s="189"/>
      <c r="W264" s="189"/>
    </row>
    <row r="265" spans="2:23" hidden="1">
      <c r="B265" s="350" t="s">
        <v>257</v>
      </c>
      <c r="C265" s="158" t="str">
        <f>CONCATENATE($B$254," ",B265," ",B262," ",B263)</f>
        <v>Feste Biomasse Heizkraftwerk Restholz_Industrie   4. BImSchV (TA-Luft)</v>
      </c>
      <c r="D265" s="351">
        <v>0.37</v>
      </c>
      <c r="E265" s="352">
        <v>0.77</v>
      </c>
      <c r="F265" s="344">
        <v>3.678E-2</v>
      </c>
      <c r="G265" s="345">
        <v>2.4009999999999997E-2</v>
      </c>
      <c r="H265" s="357"/>
      <c r="I265" s="334"/>
      <c r="J265" s="334"/>
      <c r="K265" s="334"/>
      <c r="L265" s="334"/>
      <c r="M265" s="334"/>
      <c r="N265" s="355"/>
      <c r="O265" s="353"/>
      <c r="P265" s="336"/>
      <c r="Q265" s="336"/>
      <c r="R265" s="336"/>
      <c r="S265" s="267"/>
      <c r="T265" s="189"/>
      <c r="U265" s="189"/>
      <c r="V265" s="189"/>
      <c r="W265" s="189"/>
    </row>
    <row r="266" spans="2:23" hidden="1">
      <c r="B266" s="358" t="s">
        <v>205</v>
      </c>
      <c r="C266" s="218"/>
      <c r="D266" s="251"/>
      <c r="E266" s="339"/>
      <c r="F266" s="340"/>
      <c r="G266" s="341"/>
      <c r="H266" s="357"/>
      <c r="I266" s="334"/>
      <c r="J266" s="334"/>
      <c r="K266" s="334"/>
      <c r="L266" s="334"/>
      <c r="M266" s="334"/>
      <c r="N266" s="356"/>
      <c r="O266" s="353"/>
      <c r="P266" s="336"/>
      <c r="Q266" s="336"/>
      <c r="R266" s="336"/>
      <c r="S266" s="267"/>
      <c r="T266" s="189"/>
      <c r="U266" s="189"/>
      <c r="V266" s="189"/>
      <c r="W266" s="189"/>
    </row>
    <row r="267" spans="2:23" hidden="1">
      <c r="B267" s="350" t="s">
        <v>256</v>
      </c>
      <c r="C267" s="158" t="str">
        <f>CONCATENATE($B$254," ",B267," ",B262," ",B266)</f>
        <v>Feste Biomasse Industrie Restholz_Industrie 13. BImSchV</v>
      </c>
      <c r="D267" s="351">
        <v>0.37</v>
      </c>
      <c r="E267" s="352">
        <v>0.77</v>
      </c>
      <c r="F267" s="344">
        <v>2.019E-2</v>
      </c>
      <c r="G267" s="345">
        <v>2.4009999999999997E-2</v>
      </c>
      <c r="H267" s="346"/>
      <c r="I267" s="334"/>
      <c r="J267" s="334"/>
      <c r="K267" s="334"/>
      <c r="L267" s="334"/>
      <c r="M267" s="334"/>
      <c r="N267" s="356"/>
      <c r="O267" s="353"/>
      <c r="P267" s="336"/>
      <c r="Q267" s="336"/>
      <c r="R267" s="336"/>
      <c r="S267" s="267"/>
      <c r="T267" s="189"/>
      <c r="U267" s="189"/>
      <c r="V267" s="189"/>
      <c r="W267" s="189"/>
    </row>
    <row r="268" spans="2:23" hidden="1">
      <c r="B268" s="347" t="s">
        <v>257</v>
      </c>
      <c r="C268" s="172" t="str">
        <f>CONCATENATE($B$254," ",B268," ",B262," ",B266)</f>
        <v>Feste Biomasse Heizkraftwerk Restholz_Industrie 13. BImSchV</v>
      </c>
      <c r="D268" s="348">
        <v>0.37</v>
      </c>
      <c r="E268" s="349">
        <v>0.77</v>
      </c>
      <c r="F268" s="340">
        <v>2.019E-2</v>
      </c>
      <c r="G268" s="341">
        <v>2.4009999999999997E-2</v>
      </c>
      <c r="H268" s="346"/>
      <c r="I268" s="334"/>
      <c r="J268" s="335" t="s">
        <v>224</v>
      </c>
      <c r="K268" s="335" t="s">
        <v>262</v>
      </c>
      <c r="L268" s="335" t="s">
        <v>269</v>
      </c>
      <c r="M268" s="335" t="s">
        <v>263</v>
      </c>
      <c r="N268" s="335" t="s">
        <v>264</v>
      </c>
      <c r="O268" s="335" t="s">
        <v>265</v>
      </c>
      <c r="P268" s="335" t="s">
        <v>224</v>
      </c>
      <c r="Q268" s="335"/>
      <c r="R268" s="335"/>
      <c r="S268" s="359"/>
      <c r="T268" s="254" t="s">
        <v>273</v>
      </c>
      <c r="U268" s="189"/>
      <c r="V268" s="189"/>
      <c r="W268" s="189"/>
    </row>
    <row r="269" spans="2:23" hidden="1">
      <c r="B269" s="354" t="s">
        <v>258</v>
      </c>
      <c r="C269" s="217"/>
      <c r="D269" s="351"/>
      <c r="E269" s="303"/>
      <c r="F269" s="344"/>
      <c r="G269" s="345"/>
      <c r="H269" s="342"/>
      <c r="I269" s="334"/>
      <c r="J269" s="334"/>
      <c r="K269" s="334"/>
      <c r="L269" s="334" t="s">
        <v>211</v>
      </c>
      <c r="M269" s="334"/>
      <c r="N269" s="356"/>
      <c r="O269" s="353" t="s">
        <v>211</v>
      </c>
      <c r="P269" s="336"/>
      <c r="Q269" s="336"/>
      <c r="R269" s="336"/>
      <c r="S269" s="267"/>
      <c r="T269" s="189"/>
      <c r="U269" s="189"/>
      <c r="V269" s="189"/>
      <c r="W269" s="189"/>
    </row>
    <row r="270" spans="2:23" hidden="1">
      <c r="B270" s="347" t="s">
        <v>256</v>
      </c>
      <c r="C270" s="172" t="str">
        <f>CONCATENATE($B$254," ",B270," ",B262," ",B269)</f>
        <v>Feste Biomasse Industrie Restholz_Industrie Organic Rankine Cycle (4. BImSchV)</v>
      </c>
      <c r="D270" s="348">
        <v>0.37</v>
      </c>
      <c r="E270" s="349">
        <v>0.83</v>
      </c>
      <c r="F270" s="340">
        <v>5.8900000000000008E-2</v>
      </c>
      <c r="G270" s="341">
        <v>2.4649999999999998E-2</v>
      </c>
      <c r="H270" s="342"/>
      <c r="I270" s="334"/>
      <c r="J270" s="334"/>
      <c r="K270" s="334"/>
      <c r="L270" s="334" t="s">
        <v>205</v>
      </c>
      <c r="M270" s="334"/>
      <c r="N270" s="356"/>
      <c r="O270" s="353" t="e">
        <f>IF(#REF!='5. Ermittlung Emissionsfaktoren'!$I$262,'5. Ermittlung Emissionsfaktoren'!$B$283,"")</f>
        <v>#REF!</v>
      </c>
      <c r="P270" s="336"/>
      <c r="Q270" s="336"/>
      <c r="R270" s="336"/>
      <c r="S270" s="267"/>
      <c r="T270" s="189"/>
      <c r="U270" s="189"/>
      <c r="V270" s="189"/>
      <c r="W270" s="189"/>
    </row>
    <row r="271" spans="2:23" hidden="1">
      <c r="B271" s="350" t="s">
        <v>257</v>
      </c>
      <c r="C271" s="158" t="str">
        <f>CONCATENATE($B$254," ",B271," ",B262," ",B269)</f>
        <v>Feste Biomasse Heizkraftwerk Restholz_Industrie Organic Rankine Cycle (4. BImSchV)</v>
      </c>
      <c r="D271" s="351">
        <v>0.37</v>
      </c>
      <c r="E271" s="352">
        <v>0.47</v>
      </c>
      <c r="F271" s="344">
        <v>5.8900000000000008E-2</v>
      </c>
      <c r="G271" s="345">
        <v>2.0439999999999996E-2</v>
      </c>
      <c r="H271" s="342"/>
      <c r="I271" s="334"/>
      <c r="J271" s="334"/>
      <c r="K271" s="334"/>
      <c r="L271" s="334" t="s">
        <v>258</v>
      </c>
      <c r="M271" s="334"/>
      <c r="N271" s="356"/>
      <c r="O271" s="353" t="e">
        <f>IF(#REF!='5. Ermittlung Emissionsfaktoren'!$I$262,'5. Ermittlung Emissionsfaktoren'!$B$285,"")</f>
        <v>#REF!</v>
      </c>
      <c r="P271" s="336"/>
      <c r="Q271" s="336"/>
      <c r="R271" s="336"/>
      <c r="S271" s="267"/>
      <c r="T271" s="189"/>
      <c r="U271" s="189"/>
      <c r="V271" s="189"/>
      <c r="W271" s="189"/>
    </row>
    <row r="272" spans="2:23" hidden="1">
      <c r="B272" s="169" t="s">
        <v>263</v>
      </c>
      <c r="C272" s="218"/>
      <c r="D272" s="251"/>
      <c r="E272" s="339"/>
      <c r="F272" s="340"/>
      <c r="G272" s="341"/>
      <c r="H272" s="342"/>
      <c r="I272" s="334"/>
      <c r="J272" s="334"/>
      <c r="K272" s="334"/>
      <c r="L272" s="334"/>
      <c r="M272" s="334"/>
      <c r="N272" s="356"/>
      <c r="O272" s="353"/>
      <c r="P272" s="336"/>
      <c r="Q272" s="336"/>
      <c r="R272" s="336"/>
      <c r="S272" s="267"/>
      <c r="T272" s="189"/>
      <c r="U272" s="189"/>
      <c r="V272" s="189"/>
      <c r="W272" s="189"/>
    </row>
    <row r="273" spans="2:23" hidden="1">
      <c r="B273" s="354" t="s">
        <v>205</v>
      </c>
      <c r="C273" s="217"/>
      <c r="D273" s="351"/>
      <c r="E273" s="303"/>
      <c r="F273" s="344"/>
      <c r="G273" s="345"/>
      <c r="H273" s="342"/>
      <c r="I273" s="334"/>
      <c r="J273" s="334"/>
      <c r="K273" s="334"/>
      <c r="L273" s="334"/>
      <c r="M273" s="334"/>
      <c r="N273" s="356"/>
      <c r="O273" s="353"/>
      <c r="P273" s="336"/>
      <c r="Q273" s="336"/>
      <c r="R273" s="336"/>
      <c r="S273" s="267"/>
      <c r="T273" s="189"/>
      <c r="U273" s="189"/>
      <c r="V273" s="189"/>
      <c r="W273" s="189"/>
    </row>
    <row r="274" spans="2:23" hidden="1">
      <c r="B274" s="347" t="s">
        <v>256</v>
      </c>
      <c r="C274" s="172" t="str">
        <f>CONCATENATE($B$254," ",B274," ",B272," ",B273)</f>
        <v>Feste Biomasse Industrie Klärschlamm_ 13. BImSchV</v>
      </c>
      <c r="D274" s="348">
        <v>0.27</v>
      </c>
      <c r="E274" s="349">
        <v>0.53</v>
      </c>
      <c r="F274" s="340">
        <v>8.8099999999999984E-3</v>
      </c>
      <c r="G274" s="341">
        <v>1.11E-2</v>
      </c>
      <c r="H274" s="342"/>
      <c r="I274" s="334"/>
      <c r="J274" s="334"/>
      <c r="K274" s="334"/>
      <c r="L274" s="334"/>
      <c r="M274" s="334"/>
      <c r="N274" s="356"/>
      <c r="O274" s="353"/>
      <c r="P274" s="336"/>
      <c r="Q274" s="336"/>
      <c r="R274" s="336"/>
      <c r="S274" s="267"/>
      <c r="T274" s="189"/>
      <c r="U274" s="189"/>
      <c r="V274" s="189"/>
      <c r="W274" s="189"/>
    </row>
    <row r="275" spans="2:23" hidden="1">
      <c r="B275" s="183" t="s">
        <v>264</v>
      </c>
      <c r="C275" s="158"/>
      <c r="D275" s="41"/>
      <c r="E275" s="303"/>
      <c r="F275" s="344"/>
      <c r="G275" s="345"/>
      <c r="H275" s="342"/>
      <c r="I275" s="334"/>
      <c r="J275" s="334"/>
      <c r="K275" s="334"/>
      <c r="L275" s="334"/>
      <c r="M275" s="334"/>
      <c r="N275" s="356"/>
      <c r="O275" s="353"/>
      <c r="P275" s="336"/>
      <c r="Q275" s="336"/>
      <c r="R275" s="336"/>
      <c r="S275" s="267"/>
      <c r="T275" s="189"/>
      <c r="U275" s="189"/>
      <c r="V275" s="189"/>
      <c r="W275" s="189"/>
    </row>
    <row r="276" spans="2:23" hidden="1">
      <c r="B276" s="358" t="s">
        <v>211</v>
      </c>
      <c r="C276" s="218"/>
      <c r="D276" s="251"/>
      <c r="E276" s="339"/>
      <c r="F276" s="340"/>
      <c r="G276" s="341"/>
      <c r="H276" s="342"/>
      <c r="I276" s="334"/>
      <c r="J276" s="334"/>
      <c r="K276" s="334"/>
      <c r="L276" s="334"/>
      <c r="M276" s="334"/>
      <c r="N276" s="355"/>
      <c r="O276" s="353"/>
      <c r="P276" s="336"/>
      <c r="Q276" s="336"/>
      <c r="R276" s="336"/>
      <c r="S276" s="267"/>
      <c r="T276" s="189"/>
      <c r="U276" s="189"/>
      <c r="V276" s="189"/>
      <c r="W276" s="189"/>
    </row>
    <row r="277" spans="2:23" hidden="1">
      <c r="B277" s="350" t="s">
        <v>256</v>
      </c>
      <c r="C277" s="158" t="str">
        <f>CONCATENATE($B$254," ",B277," ",B275," ",B276)</f>
        <v>Feste Biomasse Industrie Pellets_   4. BImSchV (TA-Luft)</v>
      </c>
      <c r="D277" s="351">
        <v>0.36</v>
      </c>
      <c r="E277" s="352">
        <v>0.9</v>
      </c>
      <c r="F277" s="344">
        <v>5.0979999999999998E-2</v>
      </c>
      <c r="G277" s="345">
        <v>2.1440000000000001E-2</v>
      </c>
      <c r="H277" s="342"/>
      <c r="I277" s="334"/>
      <c r="J277" s="334"/>
      <c r="K277" s="334"/>
      <c r="L277" s="334"/>
      <c r="M277" s="334"/>
      <c r="N277" s="355"/>
      <c r="O277" s="353"/>
      <c r="P277" s="336"/>
      <c r="Q277" s="336"/>
      <c r="R277" s="336"/>
      <c r="S277" s="267"/>
      <c r="T277" s="189"/>
      <c r="U277" s="189"/>
      <c r="V277" s="189"/>
      <c r="W277" s="189"/>
    </row>
    <row r="278" spans="2:23" hidden="1">
      <c r="B278" s="347" t="s">
        <v>257</v>
      </c>
      <c r="C278" s="172" t="str">
        <f>CONCATENATE($B$254," ",B278," ",B275," ",B276)</f>
        <v>Feste Biomasse Heizkraftwerk Pellets_   4. BImSchV (TA-Luft)</v>
      </c>
      <c r="D278" s="348">
        <v>0.36</v>
      </c>
      <c r="E278" s="349">
        <v>0.62</v>
      </c>
      <c r="F278" s="340">
        <v>5.0979999999999998E-2</v>
      </c>
      <c r="G278" s="341">
        <v>7.7349999999999988E-2</v>
      </c>
      <c r="H278" s="342"/>
      <c r="I278" s="334"/>
      <c r="J278" s="334"/>
      <c r="K278" s="334"/>
      <c r="L278" s="334"/>
      <c r="M278" s="334"/>
      <c r="N278" s="355"/>
      <c r="O278" s="353"/>
      <c r="P278" s="336"/>
      <c r="Q278" s="336"/>
      <c r="R278" s="336"/>
      <c r="S278" s="267"/>
      <c r="T278" s="189"/>
      <c r="U278" s="189"/>
      <c r="V278" s="189"/>
      <c r="W278" s="189"/>
    </row>
    <row r="279" spans="2:23" hidden="1">
      <c r="B279" s="183" t="s">
        <v>265</v>
      </c>
      <c r="C279" s="217"/>
      <c r="D279" s="41"/>
      <c r="E279" s="303"/>
      <c r="F279" s="344"/>
      <c r="G279" s="345"/>
      <c r="H279" s="357"/>
      <c r="I279" s="334"/>
      <c r="J279" s="334"/>
      <c r="K279" s="334"/>
      <c r="L279" s="334"/>
      <c r="M279" s="334"/>
      <c r="N279" s="355"/>
      <c r="O279" s="353"/>
      <c r="P279" s="336"/>
      <c r="Q279" s="336"/>
      <c r="R279" s="336"/>
      <c r="S279" s="267"/>
      <c r="T279" s="189"/>
      <c r="U279" s="189"/>
      <c r="V279" s="189"/>
      <c r="W279" s="189"/>
    </row>
    <row r="280" spans="2:23" hidden="1">
      <c r="B280" s="358" t="s">
        <v>211</v>
      </c>
      <c r="C280" s="218"/>
      <c r="D280" s="251"/>
      <c r="E280" s="339"/>
      <c r="F280" s="340"/>
      <c r="G280" s="341"/>
      <c r="H280" s="360"/>
      <c r="I280" s="326"/>
      <c r="J280" s="326"/>
      <c r="K280" s="326"/>
      <c r="L280" s="326"/>
      <c r="M280" s="326"/>
      <c r="N280" s="210"/>
      <c r="O280" s="145"/>
      <c r="P280" s="331"/>
      <c r="Q280" s="331"/>
      <c r="R280" s="331"/>
    </row>
    <row r="281" spans="2:23" hidden="1">
      <c r="B281" s="350" t="s">
        <v>256</v>
      </c>
      <c r="C281" s="158" t="str">
        <f>CONCATENATE($B$254," ",B281," ",B279," ",B280)</f>
        <v>Feste Biomasse Industrie Restholz__Wald   4. BImSchV (TA-Luft)</v>
      </c>
      <c r="D281" s="361">
        <v>0.31</v>
      </c>
      <c r="E281" s="352">
        <v>0.93</v>
      </c>
      <c r="F281" s="344">
        <v>3.8850000000000003E-2</v>
      </c>
      <c r="G281" s="345">
        <v>2.9929999999999998E-2</v>
      </c>
      <c r="H281" s="360"/>
      <c r="I281" s="326"/>
      <c r="J281" s="326"/>
      <c r="K281" s="326"/>
      <c r="L281" s="326"/>
      <c r="M281" s="326"/>
      <c r="N281" s="210"/>
      <c r="O281" s="145"/>
      <c r="P281" s="331"/>
      <c r="Q281" s="331"/>
      <c r="R281" s="331"/>
    </row>
    <row r="282" spans="2:23" hidden="1">
      <c r="B282" s="347" t="s">
        <v>257</v>
      </c>
      <c r="C282" s="172" t="str">
        <f>CONCATENATE($B$254," ",B282," ",B279," ",B280)</f>
        <v>Feste Biomasse Heizkraftwerk Restholz__Wald   4. BImSchV (TA-Luft)</v>
      </c>
      <c r="D282" s="348">
        <v>0.31</v>
      </c>
      <c r="E282" s="349">
        <v>0.82</v>
      </c>
      <c r="F282" s="340">
        <v>3.8850000000000003E-2</v>
      </c>
      <c r="G282" s="341">
        <v>2.9929999999999998E-2</v>
      </c>
      <c r="H282" s="360"/>
      <c r="I282" s="326"/>
      <c r="J282" s="326"/>
      <c r="K282" s="326"/>
      <c r="L282" s="326"/>
      <c r="M282" s="326"/>
      <c r="N282" s="210"/>
      <c r="O282" s="145"/>
      <c r="P282" s="331"/>
      <c r="Q282" s="331"/>
      <c r="R282" s="331"/>
    </row>
    <row r="283" spans="2:23" hidden="1">
      <c r="B283" s="354" t="s">
        <v>205</v>
      </c>
      <c r="C283" s="217"/>
      <c r="D283" s="41"/>
      <c r="E283" s="303"/>
      <c r="F283" s="344"/>
      <c r="G283" s="345"/>
      <c r="H283" s="360"/>
      <c r="I283" s="326"/>
      <c r="J283" s="326"/>
      <c r="K283" s="326"/>
      <c r="L283" s="326"/>
      <c r="M283" s="326"/>
      <c r="N283" s="210"/>
      <c r="O283" s="145"/>
      <c r="P283" s="331"/>
      <c r="Q283" s="331"/>
      <c r="R283" s="331"/>
    </row>
    <row r="284" spans="2:23" hidden="1">
      <c r="B284" s="347" t="s">
        <v>257</v>
      </c>
      <c r="C284" s="172" t="str">
        <f>CONCATENATE($B$254," ",B284," ",B279," ",B283)</f>
        <v>Feste Biomasse Heizkraftwerk Restholz__Wald 13. BImSchV</v>
      </c>
      <c r="D284" s="348">
        <v>0.31</v>
      </c>
      <c r="E284" s="349">
        <v>0.83</v>
      </c>
      <c r="F284" s="340">
        <v>2.4630000000000003E-2</v>
      </c>
      <c r="G284" s="341">
        <v>2.9929999999999998E-2</v>
      </c>
      <c r="H284" s="360"/>
      <c r="I284" s="326"/>
      <c r="J284" s="326"/>
      <c r="K284" s="326"/>
      <c r="L284" s="326"/>
      <c r="M284" s="326"/>
      <c r="N284" s="210"/>
      <c r="O284" s="145"/>
      <c r="P284" s="331"/>
      <c r="Q284" s="331"/>
      <c r="R284" s="331"/>
    </row>
    <row r="285" spans="2:23" hidden="1">
      <c r="B285" s="354" t="s">
        <v>258</v>
      </c>
      <c r="C285" s="217"/>
      <c r="D285" s="41"/>
      <c r="E285" s="303"/>
      <c r="F285" s="344"/>
      <c r="G285" s="345"/>
      <c r="H285" s="362"/>
      <c r="I285" s="362"/>
      <c r="J285" s="362"/>
      <c r="K285" s="362"/>
      <c r="L285" s="362"/>
      <c r="M285" s="362"/>
      <c r="N285" s="210"/>
      <c r="O285" s="145"/>
      <c r="P285" s="331"/>
      <c r="Q285" s="331"/>
      <c r="R285" s="331"/>
    </row>
    <row r="286" spans="2:23" hidden="1">
      <c r="B286" s="347" t="s">
        <v>257</v>
      </c>
      <c r="C286" s="172" t="str">
        <f>CONCATENATE($B$254," ",B286," ",B279," ",B285)</f>
        <v>Feste Biomasse Heizkraftwerk Restholz__Wald Organic Rankine Cycle (4. BImSchV)</v>
      </c>
      <c r="D286" s="348">
        <v>0.31</v>
      </c>
      <c r="E286" s="349">
        <v>0.83</v>
      </c>
      <c r="F286" s="340">
        <v>5.7799999999999997E-2</v>
      </c>
      <c r="G286" s="341">
        <v>2.9929999999999998E-2</v>
      </c>
      <c r="H286" s="362"/>
      <c r="I286" s="362"/>
      <c r="J286" s="362"/>
      <c r="K286" s="362"/>
      <c r="L286" s="362"/>
      <c r="M286" s="362"/>
      <c r="N286" s="223"/>
      <c r="O286" s="145"/>
      <c r="P286" s="331"/>
      <c r="Q286" s="331"/>
      <c r="R286" s="331"/>
    </row>
    <row r="287" spans="2:23" hidden="1">
      <c r="B287" s="134" t="s">
        <v>69</v>
      </c>
      <c r="C287" s="217"/>
      <c r="D287" s="49"/>
      <c r="E287" s="343"/>
      <c r="F287" s="344"/>
      <c r="G287" s="345"/>
      <c r="H287" s="362"/>
      <c r="I287" s="362"/>
      <c r="J287" s="362"/>
      <c r="K287" s="362"/>
      <c r="L287" s="362"/>
      <c r="M287" s="362"/>
      <c r="N287" s="210"/>
      <c r="O287" s="145"/>
      <c r="P287" s="331"/>
      <c r="Q287" s="331"/>
      <c r="R287" s="331"/>
    </row>
    <row r="288" spans="2:23" hidden="1">
      <c r="B288" s="169" t="s">
        <v>224</v>
      </c>
      <c r="C288" s="172" t="str">
        <f>CONCATENATE(B287," ",B288)</f>
        <v>Biogas unbekannt</v>
      </c>
      <c r="D288" s="348">
        <v>0.48</v>
      </c>
      <c r="E288" s="349">
        <v>1.1299999999999999</v>
      </c>
      <c r="F288" s="340">
        <v>0.1652265</v>
      </c>
      <c r="G288" s="341">
        <v>0.14364214932126698</v>
      </c>
      <c r="H288" s="362"/>
      <c r="I288" s="362"/>
      <c r="J288" s="362"/>
      <c r="K288" s="362"/>
      <c r="L288" s="362"/>
      <c r="M288" s="362"/>
      <c r="N288" s="210"/>
      <c r="O288" s="145"/>
      <c r="P288" s="331"/>
      <c r="Q288" s="331"/>
      <c r="R288" s="331"/>
    </row>
    <row r="289" spans="2:18" hidden="1">
      <c r="B289" s="183" t="s">
        <v>266</v>
      </c>
      <c r="C289" s="49" t="str">
        <f>CONCATENATE(B287," ",B289)</f>
        <v>Biogas Abfall__Reststoffe</v>
      </c>
      <c r="D289" s="363">
        <v>0.48</v>
      </c>
      <c r="E289" s="364">
        <v>1.1299999999999999</v>
      </c>
      <c r="F289" s="344">
        <v>9.5890000000000003E-2</v>
      </c>
      <c r="G289" s="345">
        <v>7.7849999999999989E-2</v>
      </c>
      <c r="H289" s="362"/>
      <c r="I289" s="362"/>
      <c r="J289" s="362"/>
      <c r="K289" s="362"/>
      <c r="L289" s="362"/>
      <c r="M289" s="362"/>
      <c r="N289" s="217"/>
      <c r="O289" s="145"/>
      <c r="P289" s="331"/>
      <c r="Q289" s="331"/>
      <c r="R289" s="331"/>
    </row>
    <row r="290" spans="2:18" hidden="1">
      <c r="B290" s="169" t="s">
        <v>267</v>
      </c>
      <c r="C290" s="251"/>
      <c r="D290" s="251"/>
      <c r="E290" s="339"/>
      <c r="F290" s="340"/>
      <c r="G290" s="341"/>
      <c r="H290" s="362"/>
      <c r="I290" s="362"/>
      <c r="J290" s="362"/>
      <c r="K290" s="362"/>
      <c r="L290" s="362"/>
      <c r="M290" s="362"/>
      <c r="N290" s="223"/>
      <c r="O290" s="365"/>
      <c r="P290" s="365"/>
      <c r="Q290" s="365"/>
      <c r="R290" s="365"/>
    </row>
    <row r="291" spans="2:18" hidden="1">
      <c r="B291" s="354" t="s">
        <v>211</v>
      </c>
      <c r="C291" s="49" t="str">
        <f>CONCATENATE(B287," ",B290," ",B291)</f>
        <v>Biogas Energiepflanzen_   4. BImSchV (TA-Luft)</v>
      </c>
      <c r="D291" s="363">
        <v>0.48</v>
      </c>
      <c r="E291" s="364">
        <v>1.1299999999999999</v>
      </c>
      <c r="F291" s="344">
        <v>0.14917000000000002</v>
      </c>
      <c r="G291" s="345">
        <v>0.13113</v>
      </c>
      <c r="H291" s="362"/>
      <c r="I291" s="362"/>
      <c r="J291" s="362"/>
      <c r="K291" s="362"/>
      <c r="L291" s="362"/>
      <c r="M291" s="362"/>
      <c r="N291" s="223"/>
      <c r="O291" s="336"/>
      <c r="P291" s="336"/>
      <c r="Q291" s="336"/>
      <c r="R291" s="336"/>
    </row>
    <row r="292" spans="2:18" hidden="1">
      <c r="B292" s="358" t="s">
        <v>210</v>
      </c>
      <c r="C292" s="251" t="str">
        <f>CONCATENATE(B287," ",B290," ",B292)</f>
        <v>Biogas Energiepflanzen_ Baurecht</v>
      </c>
      <c r="D292" s="348">
        <v>0.48</v>
      </c>
      <c r="E292" s="349">
        <v>1.1299999999999999</v>
      </c>
      <c r="F292" s="340">
        <v>0.23662</v>
      </c>
      <c r="G292" s="341">
        <v>0.20200000000000001</v>
      </c>
      <c r="H292" s="362"/>
      <c r="I292" s="362"/>
      <c r="J292" s="362"/>
      <c r="K292" s="362"/>
      <c r="L292" s="362"/>
      <c r="M292" s="362"/>
      <c r="N292" s="223"/>
      <c r="O292" s="336"/>
      <c r="P292" s="336"/>
      <c r="Q292" s="336"/>
      <c r="R292" s="336"/>
    </row>
    <row r="293" spans="2:18" hidden="1">
      <c r="B293" s="183" t="s">
        <v>268</v>
      </c>
      <c r="C293" s="49"/>
      <c r="D293" s="49"/>
      <c r="E293" s="343"/>
      <c r="F293" s="344"/>
      <c r="G293" s="345"/>
      <c r="H293" s="362"/>
      <c r="I293" s="362"/>
      <c r="J293" s="362"/>
      <c r="K293" s="362"/>
      <c r="L293" s="362"/>
      <c r="M293" s="362"/>
      <c r="N293" s="210"/>
      <c r="O293" s="334"/>
      <c r="P293" s="334"/>
      <c r="Q293" s="334"/>
      <c r="R293" s="334"/>
    </row>
    <row r="294" spans="2:18" hidden="1">
      <c r="B294" s="358" t="s">
        <v>211</v>
      </c>
      <c r="C294" s="172" t="str">
        <f>CONCATENATE(B287," ",B293," ",B294)</f>
        <v>Biogas Gülle_   4. BImSchV (TA-Luft)</v>
      </c>
      <c r="D294" s="348">
        <v>0.48</v>
      </c>
      <c r="E294" s="349">
        <v>1.1299999999999999</v>
      </c>
      <c r="F294" s="340">
        <v>9.6860000000000002E-2</v>
      </c>
      <c r="G294" s="341">
        <v>7.8819999999999987E-2</v>
      </c>
      <c r="H294" s="362"/>
      <c r="I294" s="362"/>
      <c r="J294" s="362"/>
      <c r="K294" s="362"/>
      <c r="L294" s="362"/>
      <c r="M294" s="362"/>
      <c r="N294" s="210"/>
      <c r="O294" s="189"/>
      <c r="P294" s="189"/>
      <c r="Q294" s="189"/>
      <c r="R294" s="189"/>
    </row>
    <row r="295" spans="2:18" hidden="1">
      <c r="B295" s="354" t="s">
        <v>210</v>
      </c>
      <c r="C295" s="158" t="str">
        <f>CONCATENATE(B287," ",B293," ",B295)</f>
        <v>Biogas Gülle_ Baurecht</v>
      </c>
      <c r="D295" s="363">
        <v>0.48</v>
      </c>
      <c r="E295" s="364">
        <v>1.1299999999999999</v>
      </c>
      <c r="F295" s="344">
        <v>9.6860000000000002E-2</v>
      </c>
      <c r="G295" s="345">
        <v>7.8819999999999987E-2</v>
      </c>
      <c r="H295" s="362"/>
      <c r="I295" s="362"/>
      <c r="J295" s="362"/>
      <c r="K295" s="362"/>
      <c r="L295" s="362"/>
      <c r="M295" s="362"/>
      <c r="N295" s="210"/>
      <c r="O295" s="189"/>
      <c r="P295" s="189"/>
      <c r="Q295" s="189"/>
      <c r="R295" s="189"/>
    </row>
    <row r="296" spans="2:18" hidden="1">
      <c r="B296" s="135" t="s">
        <v>213</v>
      </c>
      <c r="C296" s="366"/>
      <c r="D296" s="251"/>
      <c r="E296" s="339"/>
      <c r="F296" s="340"/>
      <c r="G296" s="341"/>
      <c r="H296" s="362"/>
      <c r="I296" s="362"/>
      <c r="J296" s="362"/>
      <c r="K296" s="362"/>
      <c r="L296" s="362"/>
      <c r="M296" s="362"/>
      <c r="N296" s="223"/>
      <c r="O296" s="189"/>
      <c r="P296" s="189"/>
      <c r="Q296" s="189"/>
      <c r="R296" s="189"/>
    </row>
    <row r="297" spans="2:18" hidden="1">
      <c r="B297" s="183" t="s">
        <v>224</v>
      </c>
      <c r="C297" s="158" t="str">
        <f>CONCATENATE(B296," ",B297)</f>
        <v>Biomethan unbekannt</v>
      </c>
      <c r="D297" s="363">
        <v>0.56999999999999995</v>
      </c>
      <c r="E297" s="364">
        <v>1.05</v>
      </c>
      <c r="F297" s="367">
        <v>0.17890059999999999</v>
      </c>
      <c r="G297" s="345">
        <v>0.152916462585034</v>
      </c>
      <c r="H297" s="368"/>
      <c r="I297" s="189"/>
      <c r="J297" s="258"/>
      <c r="K297" s="258"/>
      <c r="L297" s="258"/>
      <c r="M297" s="258"/>
      <c r="N297" s="210"/>
      <c r="O297" s="189"/>
      <c r="P297" s="189"/>
      <c r="Q297" s="189"/>
      <c r="R297" s="189"/>
    </row>
    <row r="298" spans="2:18" hidden="1">
      <c r="B298" s="169" t="s">
        <v>266</v>
      </c>
      <c r="C298" s="172" t="str">
        <f>CONCATENATE(B296," ",B298)</f>
        <v>Biomethan Abfall__Reststoffe</v>
      </c>
      <c r="D298" s="348">
        <v>0.56999999999999995</v>
      </c>
      <c r="E298" s="349">
        <v>1.05</v>
      </c>
      <c r="F298" s="340">
        <v>6.1309999999999996E-2</v>
      </c>
      <c r="G298" s="341">
        <v>3.4879999999999994E-2</v>
      </c>
      <c r="H298" s="368"/>
      <c r="I298" s="189"/>
      <c r="J298" s="258"/>
      <c r="K298" s="258"/>
      <c r="L298" s="258"/>
      <c r="M298" s="258"/>
      <c r="N298" s="223"/>
      <c r="O298" s="189"/>
      <c r="P298" s="189"/>
      <c r="Q298" s="189"/>
      <c r="R298" s="189"/>
    </row>
    <row r="299" spans="2:18" hidden="1">
      <c r="B299" s="183" t="s">
        <v>270</v>
      </c>
      <c r="C299" s="158" t="str">
        <f>CONCATENATE(B296," ",B299)</f>
        <v>Biomethan Energiepflanzen__</v>
      </c>
      <c r="D299" s="363">
        <v>0.56999999999999995</v>
      </c>
      <c r="E299" s="364">
        <v>1.05</v>
      </c>
      <c r="F299" s="367">
        <v>0.18801999999999999</v>
      </c>
      <c r="G299" s="345">
        <v>0.16159000000000001</v>
      </c>
      <c r="H299" s="368"/>
      <c r="I299" s="189"/>
      <c r="J299" s="258"/>
      <c r="K299" s="258"/>
      <c r="L299" s="258"/>
      <c r="M299" s="258"/>
      <c r="N299" s="210"/>
      <c r="O299" s="189"/>
      <c r="P299" s="189"/>
      <c r="Q299" s="189"/>
      <c r="R299" s="189"/>
    </row>
    <row r="300" spans="2:18" hidden="1">
      <c r="B300" s="169" t="s">
        <v>271</v>
      </c>
      <c r="C300" s="172" t="str">
        <f>CONCATENATE(B296," ",B300)</f>
        <v>Biomethan Gülle__</v>
      </c>
      <c r="D300" s="348">
        <v>0.56999999999999995</v>
      </c>
      <c r="E300" s="349">
        <v>1.05</v>
      </c>
      <c r="F300" s="340">
        <v>0.12893000000000002</v>
      </c>
      <c r="G300" s="341">
        <v>0.10249999999999999</v>
      </c>
      <c r="H300" s="368"/>
      <c r="I300" s="189"/>
      <c r="J300" s="258"/>
      <c r="K300" s="258"/>
      <c r="L300" s="258"/>
      <c r="M300" s="258"/>
      <c r="N300" s="210"/>
      <c r="O300" s="189"/>
      <c r="P300" s="189"/>
      <c r="Q300" s="189"/>
      <c r="R300" s="189"/>
    </row>
    <row r="301" spans="2:18" hidden="1">
      <c r="B301" s="134" t="s">
        <v>233</v>
      </c>
      <c r="C301" s="207"/>
      <c r="D301" s="223"/>
      <c r="E301" s="343"/>
      <c r="F301" s="367"/>
      <c r="G301" s="345"/>
      <c r="H301" s="368"/>
      <c r="I301" s="189"/>
      <c r="J301" s="258"/>
      <c r="K301" s="258"/>
      <c r="L301" s="258"/>
      <c r="M301" s="258"/>
      <c r="N301" s="210"/>
      <c r="O301" s="189"/>
      <c r="P301" s="189"/>
      <c r="Q301" s="189"/>
      <c r="R301" s="189"/>
    </row>
    <row r="302" spans="2:18" hidden="1">
      <c r="B302" s="169" t="s">
        <v>224</v>
      </c>
      <c r="C302" s="172" t="str">
        <f>CONCATENATE(B301," ",B302)</f>
        <v>Flüssige Biomasse unbekannt</v>
      </c>
      <c r="D302" s="348">
        <v>0.57999999999999996</v>
      </c>
      <c r="E302" s="349">
        <v>1.18</v>
      </c>
      <c r="F302" s="340">
        <v>0.11823450000000001</v>
      </c>
      <c r="G302" s="341">
        <v>0.1202403787878788</v>
      </c>
      <c r="H302" s="368"/>
      <c r="I302" s="189"/>
      <c r="J302" s="258"/>
      <c r="K302" s="258"/>
      <c r="L302" s="258"/>
      <c r="M302" s="258"/>
      <c r="N302" s="210"/>
      <c r="O302" s="189"/>
      <c r="P302" s="189"/>
      <c r="Q302" s="189"/>
      <c r="R302" s="189"/>
    </row>
    <row r="303" spans="2:18" hidden="1">
      <c r="B303" s="183" t="s">
        <v>272</v>
      </c>
      <c r="C303" s="158" t="str">
        <f>CONCATENATE(B301," ",B303)</f>
        <v>Flüssige Biomasse Rapsöl_</v>
      </c>
      <c r="D303" s="363">
        <v>0.57999999999999996</v>
      </c>
      <c r="E303" s="364">
        <v>1.18</v>
      </c>
      <c r="F303" s="367">
        <v>0.15499000000000002</v>
      </c>
      <c r="G303" s="345">
        <v>0.15512000000000001</v>
      </c>
      <c r="H303" s="368"/>
      <c r="I303" s="189"/>
      <c r="J303" s="258"/>
      <c r="K303" s="258"/>
      <c r="L303" s="258"/>
      <c r="M303" s="258"/>
      <c r="N303" s="258"/>
    </row>
    <row r="304" spans="2:18" hidden="1">
      <c r="B304" s="169" t="s">
        <v>273</v>
      </c>
      <c r="C304" s="172" t="str">
        <f>CONCATENATE(B301," ",B304)</f>
        <v>Flüssige Biomasse Palmöl_</v>
      </c>
      <c r="D304" s="348">
        <v>0.57999999999999996</v>
      </c>
      <c r="E304" s="349">
        <v>1.18</v>
      </c>
      <c r="F304" s="340">
        <v>0.11630000000000001</v>
      </c>
      <c r="G304" s="341">
        <v>0.11643000000000001</v>
      </c>
      <c r="H304" s="161"/>
      <c r="I304" s="258"/>
      <c r="J304" s="258"/>
      <c r="K304" s="258"/>
      <c r="L304" s="258"/>
      <c r="M304" s="258"/>
      <c r="N304" s="258"/>
    </row>
    <row r="305" spans="2:14" hidden="1">
      <c r="B305" s="134" t="s">
        <v>70</v>
      </c>
      <c r="C305" s="369"/>
      <c r="D305" s="363">
        <v>0.42099999999999999</v>
      </c>
      <c r="E305" s="364">
        <v>0.88</v>
      </c>
      <c r="F305" s="367">
        <v>5.5240000000000004E-2</v>
      </c>
      <c r="G305" s="345">
        <v>3.5069999999999997E-2</v>
      </c>
      <c r="H305" s="161"/>
      <c r="I305" s="258"/>
      <c r="J305" s="258"/>
      <c r="K305" s="258"/>
      <c r="L305" s="258"/>
      <c r="M305" s="258"/>
      <c r="N305" s="258"/>
    </row>
    <row r="306" spans="2:14" hidden="1">
      <c r="B306" s="135" t="s">
        <v>71</v>
      </c>
      <c r="C306" s="370"/>
      <c r="D306" s="348">
        <v>0.38800000000000001</v>
      </c>
      <c r="E306" s="349">
        <v>1.1399999999999999</v>
      </c>
      <c r="F306" s="340">
        <v>5.0870000000000005E-2</v>
      </c>
      <c r="G306" s="341">
        <v>3.6679999999999997E-2</v>
      </c>
      <c r="H306" s="161"/>
      <c r="I306" s="258"/>
      <c r="J306" s="258"/>
      <c r="K306" s="258"/>
      <c r="L306" s="258"/>
      <c r="M306" s="258"/>
      <c r="N306" s="258"/>
    </row>
    <row r="307" spans="2:14" hidden="1">
      <c r="B307" s="286" t="s">
        <v>75</v>
      </c>
      <c r="C307" s="371"/>
      <c r="D307" s="372">
        <v>0.30499999999999999</v>
      </c>
      <c r="E307" s="373">
        <v>0.68</v>
      </c>
      <c r="F307" s="374">
        <v>1.4499999999999999E-3</v>
      </c>
      <c r="G307" s="375">
        <v>1.4499999999999999E-3</v>
      </c>
      <c r="H307" s="161"/>
      <c r="I307" s="258"/>
      <c r="J307" s="258"/>
      <c r="K307" s="258"/>
      <c r="L307" s="258"/>
      <c r="M307" s="258"/>
      <c r="N307" s="258"/>
    </row>
    <row r="308" spans="2:14">
      <c r="C308" s="369"/>
      <c r="D308" s="190"/>
      <c r="E308" s="369"/>
      <c r="G308" s="369"/>
      <c r="H308" s="369"/>
      <c r="I308" s="258"/>
      <c r="J308" s="258"/>
      <c r="K308" s="258"/>
      <c r="L308" s="258"/>
      <c r="M308" s="258"/>
      <c r="N308" s="258"/>
    </row>
    <row r="309" spans="2:14">
      <c r="B309" s="189" t="s">
        <v>254</v>
      </c>
    </row>
    <row r="310" spans="2:14">
      <c r="B310" s="189" t="s">
        <v>255</v>
      </c>
    </row>
    <row r="311" spans="2:14">
      <c r="B311" s="189" t="s">
        <v>140</v>
      </c>
    </row>
    <row r="312" spans="2:14">
      <c r="B312" s="189"/>
    </row>
    <row r="313" spans="2:14">
      <c r="B313" s="189"/>
    </row>
  </sheetData>
  <mergeCells count="86">
    <mergeCell ref="H156:M156"/>
    <mergeCell ref="F207:G207"/>
    <mergeCell ref="F214:G214"/>
    <mergeCell ref="F213:G213"/>
    <mergeCell ref="F211:G211"/>
    <mergeCell ref="F210:G210"/>
    <mergeCell ref="F209:G209"/>
    <mergeCell ref="H161:M161"/>
    <mergeCell ref="F202:G202"/>
    <mergeCell ref="F200:G200"/>
    <mergeCell ref="F198:G198"/>
    <mergeCell ref="F206:G206"/>
    <mergeCell ref="F205:G205"/>
    <mergeCell ref="F220:G220"/>
    <mergeCell ref="F225:G225"/>
    <mergeCell ref="F222:G222"/>
    <mergeCell ref="F215:G215"/>
    <mergeCell ref="F221:G221"/>
    <mergeCell ref="F218:G218"/>
    <mergeCell ref="F217:G217"/>
    <mergeCell ref="F216:G216"/>
    <mergeCell ref="B2:H2"/>
    <mergeCell ref="D195:E195"/>
    <mergeCell ref="D196:E196"/>
    <mergeCell ref="F188:L188"/>
    <mergeCell ref="F203:G203"/>
    <mergeCell ref="F175:L175"/>
    <mergeCell ref="F176:L176"/>
    <mergeCell ref="F177:L177"/>
    <mergeCell ref="F187:L187"/>
    <mergeCell ref="F199:G199"/>
    <mergeCell ref="H196:M196"/>
    <mergeCell ref="H195:M195"/>
    <mergeCell ref="F195:G196"/>
    <mergeCell ref="F191:K191"/>
    <mergeCell ref="F190:K190"/>
    <mergeCell ref="F189:L189"/>
    <mergeCell ref="D4:E4"/>
    <mergeCell ref="D5:E5"/>
    <mergeCell ref="F64:G64"/>
    <mergeCell ref="F7:G7"/>
    <mergeCell ref="H5:M5"/>
    <mergeCell ref="H4:M4"/>
    <mergeCell ref="F4:G5"/>
    <mergeCell ref="A7:A63"/>
    <mergeCell ref="F186:L186"/>
    <mergeCell ref="F178:L178"/>
    <mergeCell ref="F179:L179"/>
    <mergeCell ref="F180:L180"/>
    <mergeCell ref="F181:L181"/>
    <mergeCell ref="F182:L182"/>
    <mergeCell ref="F184:L184"/>
    <mergeCell ref="F185:L185"/>
    <mergeCell ref="A162:A164"/>
    <mergeCell ref="E171:M172"/>
    <mergeCell ref="E173:L173"/>
    <mergeCell ref="F183:L183"/>
    <mergeCell ref="E174:L174"/>
    <mergeCell ref="A64:A160"/>
    <mergeCell ref="F79:G79"/>
    <mergeCell ref="Q6:R6"/>
    <mergeCell ref="T7:T90"/>
    <mergeCell ref="N198:N214"/>
    <mergeCell ref="N216:N238"/>
    <mergeCell ref="D252:E252"/>
    <mergeCell ref="F204:G204"/>
    <mergeCell ref="F208:G208"/>
    <mergeCell ref="F201:G201"/>
    <mergeCell ref="F230:G230"/>
    <mergeCell ref="F237:G237"/>
    <mergeCell ref="F231:G231"/>
    <mergeCell ref="F233:G233"/>
    <mergeCell ref="F235:G235"/>
    <mergeCell ref="F236:G236"/>
    <mergeCell ref="F212:G212"/>
    <mergeCell ref="F219:G219"/>
    <mergeCell ref="F252:G252"/>
    <mergeCell ref="F238:G238"/>
    <mergeCell ref="F234:G234"/>
    <mergeCell ref="F232:G232"/>
    <mergeCell ref="F229:G229"/>
    <mergeCell ref="F228:G228"/>
    <mergeCell ref="F227:G227"/>
    <mergeCell ref="F226:G226"/>
    <mergeCell ref="F224:G224"/>
    <mergeCell ref="F223:G223"/>
  </mergeCells>
  <phoneticPr fontId="4" type="noConversion"/>
  <hyperlinks>
    <hyperlink ref="N6" location="Quellenangabe!A1" display="Quelle"/>
    <hyperlink ref="N197" location="Quellenangabe!A1" display="Quelle"/>
    <hyperlink ref="T6" location="Quellenangabe!A1" display="Quelle"/>
  </hyperlinks>
  <pageMargins left="0.78740157499999996" right="0.78740157499999996" top="0.984251969" bottom="0.984251969" header="0.4921259845" footer="0.4921259845"/>
  <pageSetup paperSize="9" scale="75" orientation="landscape" r:id="rId1"/>
  <headerFooter alignWithMargins="0"/>
  <drawing r:id="rId2"/>
  <tableParts count="7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s>
  <extLst>
    <ext xmlns:x14="http://schemas.microsoft.com/office/spreadsheetml/2009/9/main" uri="{78C0D931-6437-407d-A8EE-F0AAD7539E65}">
      <x14:conditionalFormattings>
        <x14:conditionalFormatting xmlns:xm="http://schemas.microsoft.com/office/excel/2006/main">
          <x14:cfRule type="expression" priority="35" id="{BB0C94A8-787F-49F5-ACDC-75C44B717338}">
            <xm:f>OR('2. Berechnung EE'!G16=$V$18,'2. Berechnung EE'!G16=$W$18,'2. Berechnung EE'!G16=$X$18,'2. Berechnung EE'!G16=$Y$18,'2. Berechnung EE'!G16=$Z$18,'2. Berechnung EE'!G16=$AA$18,'2. Berechnung EE'!G16=$AB$18,'2. Berechnung EE'!G16=$AC$18,'2. Berechnung EE'!G16=$AD$18,'2. Berechnung EE'!G16=$AE$18)</xm:f>
            <x14:dxf/>
          </x14:cfRule>
          <xm:sqref>Q11:R11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O32"/>
  <sheetViews>
    <sheetView showGridLines="0" topLeftCell="A13" workbookViewId="0">
      <selection activeCell="A58" sqref="A58"/>
    </sheetView>
  </sheetViews>
  <sheetFormatPr baseColWidth="10" defaultRowHeight="13.2"/>
  <cols>
    <col min="1" max="1" width="71.5546875" customWidth="1"/>
  </cols>
  <sheetData>
    <row r="2" spans="1:10" ht="15.6">
      <c r="A2" s="2" t="s">
        <v>40</v>
      </c>
    </row>
    <row r="3" spans="1:10" ht="13.5" customHeight="1">
      <c r="A3" s="1"/>
    </row>
    <row r="4" spans="1:10" ht="27.75" customHeight="1">
      <c r="A4" s="651" t="s">
        <v>58</v>
      </c>
      <c r="B4" s="651"/>
      <c r="C4" s="651"/>
      <c r="D4" s="651"/>
      <c r="E4" s="651"/>
      <c r="F4" s="651"/>
      <c r="G4" s="651"/>
      <c r="H4" s="651"/>
      <c r="I4" s="651"/>
    </row>
    <row r="5" spans="1:10">
      <c r="A5" s="655"/>
      <c r="B5" s="655"/>
      <c r="C5" s="655"/>
      <c r="D5" s="655"/>
      <c r="E5" s="655"/>
      <c r="F5" s="655"/>
      <c r="G5" s="655"/>
      <c r="H5" s="655"/>
      <c r="I5" s="655"/>
    </row>
    <row r="6" spans="1:10" ht="14.25" customHeight="1">
      <c r="A6" s="656" t="s">
        <v>50</v>
      </c>
      <c r="B6" s="656"/>
      <c r="C6" s="656"/>
      <c r="D6" s="656"/>
      <c r="E6" s="656"/>
      <c r="F6" s="656"/>
      <c r="G6" s="656"/>
      <c r="H6" s="656"/>
      <c r="I6" s="656"/>
    </row>
    <row r="7" spans="1:10" ht="30" customHeight="1">
      <c r="A7" s="652" t="s">
        <v>51</v>
      </c>
      <c r="B7" s="652"/>
      <c r="C7" s="652"/>
      <c r="D7" s="652"/>
      <c r="E7" s="652"/>
      <c r="F7" s="652"/>
      <c r="G7" s="652"/>
      <c r="H7" s="652"/>
      <c r="I7" s="652"/>
    </row>
    <row r="8" spans="1:10" ht="43.5" customHeight="1">
      <c r="A8" s="653" t="s">
        <v>59</v>
      </c>
      <c r="B8" s="653"/>
      <c r="C8" s="653"/>
      <c r="D8" s="653"/>
      <c r="E8" s="653"/>
      <c r="F8" s="653"/>
      <c r="G8" s="653"/>
      <c r="H8" s="653"/>
      <c r="I8" s="653"/>
    </row>
    <row r="9" spans="1:10">
      <c r="A9" s="657"/>
      <c r="B9" s="657"/>
      <c r="C9" s="657"/>
      <c r="D9" s="657"/>
      <c r="E9" s="657"/>
      <c r="F9" s="657"/>
      <c r="G9" s="657"/>
      <c r="H9" s="657"/>
      <c r="I9" s="657"/>
    </row>
    <row r="10" spans="1:10">
      <c r="A10" s="649" t="s">
        <v>39</v>
      </c>
      <c r="B10" s="649"/>
      <c r="C10" s="649"/>
      <c r="D10" s="649"/>
      <c r="E10" s="649"/>
      <c r="F10" s="649"/>
      <c r="G10" s="649"/>
      <c r="H10" s="649"/>
    </row>
    <row r="11" spans="1:10" ht="39.75" customHeight="1">
      <c r="A11" s="654" t="s">
        <v>60</v>
      </c>
      <c r="B11" s="654"/>
      <c r="C11" s="654"/>
      <c r="D11" s="654"/>
      <c r="E11" s="654"/>
      <c r="F11" s="654"/>
      <c r="G11" s="654"/>
      <c r="H11" s="654"/>
      <c r="I11" s="654"/>
    </row>
    <row r="12" spans="1:10" ht="14.4">
      <c r="A12" s="652" t="s">
        <v>52</v>
      </c>
      <c r="B12" s="652"/>
      <c r="C12" s="652"/>
      <c r="D12" s="652"/>
      <c r="E12" s="652"/>
      <c r="F12" s="652"/>
      <c r="G12" s="652"/>
      <c r="H12" s="652"/>
      <c r="I12" s="652"/>
    </row>
    <row r="13" spans="1:10">
      <c r="A13" s="648"/>
      <c r="B13" s="648"/>
      <c r="C13" s="648"/>
      <c r="D13" s="648"/>
      <c r="E13" s="648"/>
      <c r="F13" s="648"/>
      <c r="G13" s="648"/>
      <c r="H13" s="648"/>
      <c r="I13" s="648"/>
    </row>
    <row r="14" spans="1:10">
      <c r="A14" s="649" t="s">
        <v>120</v>
      </c>
      <c r="B14" s="649"/>
      <c r="C14" s="649"/>
      <c r="D14" s="649"/>
      <c r="E14" s="649"/>
      <c r="F14" s="649"/>
      <c r="G14" s="649"/>
      <c r="H14" s="649"/>
      <c r="I14" s="649"/>
    </row>
    <row r="15" spans="1:10" ht="40.5" customHeight="1">
      <c r="A15" s="647" t="s">
        <v>121</v>
      </c>
      <c r="B15" s="647"/>
      <c r="C15" s="647"/>
      <c r="D15" s="647"/>
      <c r="E15" s="647"/>
      <c r="F15" s="647"/>
      <c r="G15" s="647"/>
      <c r="H15" s="647"/>
      <c r="I15" s="647"/>
      <c r="J15" s="1"/>
    </row>
    <row r="16" spans="1:10" ht="40.5" customHeight="1">
      <c r="A16" s="647" t="s">
        <v>144</v>
      </c>
      <c r="B16" s="647"/>
      <c r="C16" s="647"/>
      <c r="D16" s="647"/>
      <c r="E16" s="647"/>
      <c r="F16" s="647"/>
      <c r="G16" s="647"/>
      <c r="H16" s="647"/>
      <c r="I16" s="647"/>
    </row>
    <row r="17" spans="1:15" ht="50.25" customHeight="1">
      <c r="A17" s="647" t="s">
        <v>145</v>
      </c>
      <c r="B17" s="647"/>
      <c r="C17" s="647"/>
      <c r="D17" s="647"/>
      <c r="E17" s="647"/>
      <c r="F17" s="647"/>
      <c r="G17" s="647"/>
      <c r="H17" s="647"/>
      <c r="I17" s="647"/>
    </row>
    <row r="18" spans="1:15" ht="65.25" customHeight="1">
      <c r="A18" s="647" t="s">
        <v>151</v>
      </c>
      <c r="B18" s="647"/>
      <c r="C18" s="647"/>
      <c r="D18" s="647"/>
      <c r="E18" s="647"/>
      <c r="F18" s="647"/>
      <c r="G18" s="647"/>
      <c r="H18" s="647"/>
      <c r="I18" s="647"/>
    </row>
    <row r="19" spans="1:15">
      <c r="A19" s="650"/>
      <c r="B19" s="650"/>
      <c r="C19" s="650"/>
      <c r="D19" s="650"/>
      <c r="E19" s="650"/>
      <c r="F19" s="650"/>
      <c r="G19" s="650"/>
      <c r="H19" s="650"/>
      <c r="I19" s="650"/>
    </row>
    <row r="20" spans="1:15">
      <c r="A20" s="649" t="s">
        <v>286</v>
      </c>
      <c r="B20" s="649"/>
      <c r="C20" s="649"/>
      <c r="D20" s="649"/>
      <c r="E20" s="649"/>
      <c r="F20" s="649"/>
      <c r="G20" s="649"/>
      <c r="H20" s="649"/>
      <c r="I20" s="649"/>
    </row>
    <row r="21" spans="1:15" ht="26.25" customHeight="1">
      <c r="A21" s="647" t="s">
        <v>195</v>
      </c>
      <c r="B21" s="647"/>
      <c r="C21" s="647"/>
      <c r="D21" s="647"/>
      <c r="E21" s="647"/>
      <c r="F21" s="647"/>
      <c r="G21" s="647"/>
      <c r="H21" s="647"/>
      <c r="I21" s="647"/>
    </row>
    <row r="22" spans="1:15">
      <c r="A22" s="107"/>
      <c r="B22" s="107"/>
      <c r="C22" s="107"/>
      <c r="D22" s="107"/>
      <c r="E22" s="107"/>
      <c r="F22" s="107"/>
      <c r="G22" s="107"/>
      <c r="H22" s="107"/>
      <c r="I22" s="107"/>
    </row>
    <row r="23" spans="1:15">
      <c r="A23" s="51" t="s">
        <v>196</v>
      </c>
    </row>
    <row r="24" spans="1:15" ht="53.25" customHeight="1">
      <c r="A24" s="647" t="s">
        <v>187</v>
      </c>
      <c r="B24" s="647"/>
      <c r="C24" s="647"/>
      <c r="D24" s="647"/>
      <c r="E24" s="647"/>
      <c r="F24" s="647"/>
      <c r="G24" s="647"/>
      <c r="H24" s="647"/>
      <c r="I24" s="647"/>
    </row>
    <row r="25" spans="1:15" ht="39" customHeight="1">
      <c r="A25" s="647" t="s">
        <v>188</v>
      </c>
      <c r="B25" s="647"/>
      <c r="C25" s="647"/>
      <c r="D25" s="647"/>
      <c r="E25" s="647"/>
      <c r="F25" s="647"/>
      <c r="G25" s="647"/>
      <c r="H25" s="647"/>
      <c r="I25" s="647"/>
    </row>
    <row r="26" spans="1:15" ht="37.5" customHeight="1">
      <c r="A26" s="647" t="s">
        <v>197</v>
      </c>
      <c r="B26" s="647"/>
      <c r="C26" s="647"/>
      <c r="D26" s="647"/>
      <c r="E26" s="647"/>
      <c r="F26" s="647"/>
      <c r="G26" s="647"/>
      <c r="H26" s="647"/>
      <c r="I26" s="647"/>
    </row>
    <row r="30" spans="1:15" ht="44.25" customHeight="1">
      <c r="J30" s="106"/>
      <c r="K30" s="106"/>
      <c r="L30" s="106"/>
      <c r="M30" s="106"/>
      <c r="N30" s="106"/>
      <c r="O30" s="106"/>
    </row>
    <row r="31" spans="1:15" ht="28.5" customHeight="1"/>
    <row r="32" spans="1:15" ht="31.5" customHeight="1"/>
  </sheetData>
  <mergeCells count="21">
    <mergeCell ref="A4:I4"/>
    <mergeCell ref="A7:I7"/>
    <mergeCell ref="A8:I8"/>
    <mergeCell ref="A11:I11"/>
    <mergeCell ref="A12:I12"/>
    <mergeCell ref="A5:I5"/>
    <mergeCell ref="A6:I6"/>
    <mergeCell ref="A9:I9"/>
    <mergeCell ref="A10:H10"/>
    <mergeCell ref="A25:I25"/>
    <mergeCell ref="A26:I26"/>
    <mergeCell ref="A13:I13"/>
    <mergeCell ref="A14:I14"/>
    <mergeCell ref="A19:I19"/>
    <mergeCell ref="A20:I20"/>
    <mergeCell ref="A15:I15"/>
    <mergeCell ref="A16:I16"/>
    <mergeCell ref="A17:I17"/>
    <mergeCell ref="A18:I18"/>
    <mergeCell ref="A24:I24"/>
    <mergeCell ref="A21:I21"/>
  </mergeCells>
  <phoneticPr fontId="4" type="noConversion"/>
  <printOptions gridLines="1"/>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2:M59"/>
  <sheetViews>
    <sheetView workbookViewId="0">
      <selection activeCell="F53" sqref="F53"/>
    </sheetView>
  </sheetViews>
  <sheetFormatPr baseColWidth="10" defaultColWidth="11.44140625" defaultRowHeight="13.2"/>
  <cols>
    <col min="1" max="1" width="7.33203125" style="17" customWidth="1"/>
    <col min="2" max="2" width="16.33203125" style="5" customWidth="1"/>
    <col min="3" max="3" width="20.44140625" style="5" customWidth="1"/>
    <col min="4" max="4" width="15.6640625" style="5" customWidth="1"/>
    <col min="5" max="5" width="11.44140625" style="5"/>
    <col min="6" max="6" width="52.44140625" style="5" customWidth="1"/>
    <col min="7" max="7" width="17.6640625" style="5" customWidth="1"/>
    <col min="8" max="8" width="12.6640625" style="5" customWidth="1"/>
    <col min="9" max="9" width="22.88671875" style="5" customWidth="1"/>
    <col min="10" max="16384" width="11.44140625" style="5"/>
  </cols>
  <sheetData>
    <row r="2" spans="1:12" ht="13.8">
      <c r="B2" s="659" t="s">
        <v>49</v>
      </c>
      <c r="C2" s="659"/>
      <c r="D2" s="659"/>
      <c r="E2" s="659"/>
      <c r="F2" s="659"/>
      <c r="G2" s="659"/>
    </row>
    <row r="3" spans="1:12" ht="13.8">
      <c r="B3" s="4"/>
    </row>
    <row r="4" spans="1:12">
      <c r="B4" s="3" t="s">
        <v>28</v>
      </c>
      <c r="I4" s="3"/>
      <c r="J4" s="3"/>
      <c r="K4" s="3"/>
    </row>
    <row r="5" spans="1:12">
      <c r="I5" s="6"/>
      <c r="J5" s="7"/>
      <c r="K5" s="3"/>
      <c r="L5" s="7"/>
    </row>
    <row r="6" spans="1:12">
      <c r="A6" s="103" t="s">
        <v>154</v>
      </c>
      <c r="B6" s="658" t="s">
        <v>171</v>
      </c>
      <c r="C6" s="658"/>
      <c r="D6" s="658"/>
      <c r="E6" s="658"/>
      <c r="F6" s="658"/>
      <c r="G6" s="658"/>
      <c r="H6" s="22" t="s">
        <v>122</v>
      </c>
      <c r="I6" s="8"/>
      <c r="J6" s="3"/>
      <c r="K6" s="3"/>
    </row>
    <row r="7" spans="1:12">
      <c r="A7" s="103" t="s">
        <v>155</v>
      </c>
      <c r="B7" s="658" t="s">
        <v>172</v>
      </c>
      <c r="C7" s="658"/>
      <c r="D7" s="658"/>
      <c r="E7" s="658"/>
      <c r="F7" s="658"/>
      <c r="G7" s="658"/>
      <c r="H7" s="19" t="s">
        <v>146</v>
      </c>
      <c r="I7" s="9"/>
      <c r="J7" s="3"/>
      <c r="K7" s="3"/>
    </row>
    <row r="8" spans="1:12">
      <c r="A8" s="103" t="s">
        <v>156</v>
      </c>
      <c r="B8" s="658" t="s">
        <v>173</v>
      </c>
      <c r="C8" s="658"/>
      <c r="D8" s="658"/>
      <c r="E8" s="658"/>
      <c r="F8" s="658"/>
      <c r="G8" s="658"/>
      <c r="H8" s="19" t="s">
        <v>101</v>
      </c>
      <c r="I8" s="9"/>
      <c r="J8" s="3"/>
      <c r="K8" s="3"/>
    </row>
    <row r="9" spans="1:12">
      <c r="A9" s="103" t="s">
        <v>157</v>
      </c>
      <c r="B9" s="658" t="s">
        <v>174</v>
      </c>
      <c r="C9" s="658"/>
      <c r="D9" s="658"/>
      <c r="E9" s="658"/>
      <c r="F9" s="658"/>
      <c r="G9" s="658"/>
      <c r="H9" s="19" t="s">
        <v>128</v>
      </c>
    </row>
    <row r="10" spans="1:12" s="17" customFormat="1">
      <c r="A10" s="103" t="s">
        <v>158</v>
      </c>
      <c r="B10" s="658" t="s">
        <v>184</v>
      </c>
      <c r="C10" s="658"/>
      <c r="D10" s="658"/>
      <c r="E10" s="658"/>
      <c r="F10" s="658"/>
      <c r="G10" s="658"/>
      <c r="H10" s="19" t="s">
        <v>185</v>
      </c>
    </row>
    <row r="11" spans="1:12" s="17" customFormat="1">
      <c r="A11" s="103" t="s">
        <v>159</v>
      </c>
      <c r="B11" s="658" t="s">
        <v>190</v>
      </c>
      <c r="C11" s="658"/>
      <c r="D11" s="658"/>
      <c r="E11" s="658"/>
      <c r="F11" s="658"/>
      <c r="G11" s="658"/>
      <c r="H11" s="19" t="s">
        <v>191</v>
      </c>
    </row>
    <row r="12" spans="1:12">
      <c r="A12" s="103" t="s">
        <v>160</v>
      </c>
      <c r="B12" s="658" t="s">
        <v>175</v>
      </c>
      <c r="C12" s="658"/>
      <c r="D12" s="658"/>
      <c r="E12" s="658"/>
      <c r="F12" s="658"/>
      <c r="G12" s="658"/>
      <c r="H12" s="22" t="s">
        <v>104</v>
      </c>
    </row>
    <row r="13" spans="1:12">
      <c r="A13" s="103" t="s">
        <v>161</v>
      </c>
      <c r="B13" s="658" t="s">
        <v>176</v>
      </c>
      <c r="C13" s="658"/>
      <c r="D13" s="658"/>
      <c r="E13" s="658"/>
      <c r="F13" s="658"/>
      <c r="G13" s="658"/>
      <c r="H13" s="19" t="s">
        <v>103</v>
      </c>
    </row>
    <row r="14" spans="1:12">
      <c r="A14" s="103" t="s">
        <v>162</v>
      </c>
      <c r="B14" s="658" t="s">
        <v>177</v>
      </c>
      <c r="C14" s="658"/>
      <c r="D14" s="658"/>
      <c r="E14" s="658"/>
      <c r="F14" s="658"/>
      <c r="G14" s="658"/>
      <c r="H14" s="21" t="s">
        <v>129</v>
      </c>
      <c r="I14" s="10"/>
    </row>
    <row r="15" spans="1:12">
      <c r="A15" s="103" t="s">
        <v>163</v>
      </c>
      <c r="B15" s="658" t="s">
        <v>178</v>
      </c>
      <c r="C15" s="658"/>
      <c r="D15" s="658"/>
      <c r="E15" s="658"/>
      <c r="F15" s="658"/>
      <c r="G15" s="658"/>
      <c r="H15" s="19" t="s">
        <v>102</v>
      </c>
      <c r="I15" s="10"/>
    </row>
    <row r="16" spans="1:12">
      <c r="A16" s="103" t="s">
        <v>164</v>
      </c>
      <c r="B16" s="658" t="s">
        <v>179</v>
      </c>
      <c r="C16" s="658"/>
      <c r="D16" s="658"/>
      <c r="E16" s="658"/>
      <c r="F16" s="658"/>
      <c r="G16" s="658"/>
      <c r="H16" s="19" t="s">
        <v>102</v>
      </c>
      <c r="I16" s="10"/>
    </row>
    <row r="17" spans="1:8">
      <c r="A17" s="103" t="s">
        <v>165</v>
      </c>
      <c r="B17" s="658" t="s">
        <v>180</v>
      </c>
      <c r="C17" s="658"/>
      <c r="D17" s="658"/>
      <c r="E17" s="658"/>
      <c r="F17" s="658"/>
      <c r="G17" s="658"/>
      <c r="H17" s="19" t="s">
        <v>102</v>
      </c>
    </row>
    <row r="18" spans="1:8">
      <c r="A18" s="103" t="s">
        <v>166</v>
      </c>
      <c r="B18" s="658" t="s">
        <v>277</v>
      </c>
      <c r="C18" s="658"/>
      <c r="D18" s="658"/>
      <c r="E18" s="658"/>
      <c r="F18" s="658"/>
      <c r="G18" s="658"/>
      <c r="H18" s="21" t="s">
        <v>135</v>
      </c>
    </row>
    <row r="19" spans="1:8" s="17" customFormat="1">
      <c r="A19" s="103" t="s">
        <v>167</v>
      </c>
      <c r="B19" s="658" t="s">
        <v>181</v>
      </c>
      <c r="C19" s="658"/>
      <c r="D19" s="658"/>
      <c r="E19" s="658"/>
      <c r="F19" s="658"/>
      <c r="G19" s="658"/>
      <c r="H19" s="22" t="s">
        <v>147</v>
      </c>
    </row>
    <row r="20" spans="1:8" s="17" customFormat="1">
      <c r="A20" s="103" t="s">
        <v>168</v>
      </c>
      <c r="B20" s="658" t="s">
        <v>279</v>
      </c>
      <c r="C20" s="658"/>
      <c r="D20" s="658"/>
      <c r="E20" s="658"/>
      <c r="F20" s="658"/>
      <c r="G20" s="658"/>
      <c r="H20" s="22" t="s">
        <v>280</v>
      </c>
    </row>
    <row r="21" spans="1:8" s="17" customFormat="1">
      <c r="A21" s="103" t="s">
        <v>169</v>
      </c>
      <c r="B21" s="658" t="s">
        <v>182</v>
      </c>
      <c r="C21" s="658"/>
      <c r="D21" s="658"/>
      <c r="E21" s="658"/>
      <c r="F21" s="658"/>
      <c r="G21" s="658"/>
      <c r="H21" s="21" t="s">
        <v>152</v>
      </c>
    </row>
    <row r="22" spans="1:8" s="17" customFormat="1">
      <c r="A22" s="103" t="s">
        <v>170</v>
      </c>
      <c r="B22" s="658" t="s">
        <v>183</v>
      </c>
      <c r="C22" s="658"/>
      <c r="D22" s="658"/>
      <c r="E22" s="658"/>
      <c r="F22" s="658"/>
      <c r="G22" s="658"/>
      <c r="H22" s="22" t="s">
        <v>153</v>
      </c>
    </row>
    <row r="23" spans="1:8" s="17" customFormat="1">
      <c r="A23" s="103" t="s">
        <v>186</v>
      </c>
      <c r="B23" s="658" t="s">
        <v>198</v>
      </c>
      <c r="C23" s="658"/>
      <c r="D23" s="658"/>
      <c r="E23" s="658"/>
      <c r="F23" s="658"/>
      <c r="G23" s="658"/>
      <c r="H23" s="19" t="s">
        <v>199</v>
      </c>
    </row>
    <row r="24" spans="1:8">
      <c r="A24" s="103" t="s">
        <v>344</v>
      </c>
      <c r="B24" s="12" t="s">
        <v>342</v>
      </c>
      <c r="H24" s="11" t="s">
        <v>343</v>
      </c>
    </row>
    <row r="25" spans="1:8">
      <c r="A25" s="103" t="s">
        <v>359</v>
      </c>
      <c r="B25" s="12" t="s">
        <v>357</v>
      </c>
      <c r="H25" s="22" t="s">
        <v>358</v>
      </c>
    </row>
    <row r="26" spans="1:8" ht="13.8">
      <c r="B26" s="4" t="s">
        <v>44</v>
      </c>
    </row>
    <row r="27" spans="1:8">
      <c r="B27" s="658" t="s">
        <v>281</v>
      </c>
      <c r="C27" s="658"/>
      <c r="D27" s="658"/>
      <c r="E27" s="658"/>
      <c r="F27" s="658"/>
      <c r="G27" s="658"/>
    </row>
    <row r="28" spans="1:8">
      <c r="B28" s="658" t="s">
        <v>62</v>
      </c>
      <c r="C28" s="658"/>
      <c r="D28" s="658"/>
      <c r="E28" s="658"/>
      <c r="F28" s="658"/>
      <c r="G28" s="658"/>
    </row>
    <row r="31" spans="1:8" ht="15.6">
      <c r="C31" s="13"/>
    </row>
    <row r="33" spans="2:13" ht="13.8">
      <c r="B33" s="14" t="s">
        <v>53</v>
      </c>
      <c r="C33" s="15"/>
      <c r="D33" s="15"/>
      <c r="E33" s="15"/>
      <c r="F33" s="15"/>
    </row>
    <row r="34" spans="2:13">
      <c r="B34" s="16" t="s">
        <v>374</v>
      </c>
      <c r="C34" s="15"/>
      <c r="D34" s="15"/>
      <c r="E34" s="15"/>
      <c r="F34" s="15"/>
      <c r="G34" s="17"/>
      <c r="H34" s="17"/>
      <c r="I34" s="17"/>
      <c r="J34" s="17"/>
      <c r="K34" s="17"/>
      <c r="L34" s="17"/>
      <c r="M34" s="17"/>
    </row>
    <row r="35" spans="2:13">
      <c r="B35" s="15"/>
      <c r="C35" s="15"/>
      <c r="D35" s="15"/>
      <c r="E35" s="15"/>
      <c r="F35" s="15"/>
      <c r="G35" s="17"/>
      <c r="H35" s="17"/>
      <c r="I35" s="17"/>
      <c r="J35" s="17"/>
      <c r="K35" s="17"/>
      <c r="L35" s="17"/>
      <c r="M35" s="17"/>
    </row>
    <row r="36" spans="2:13">
      <c r="B36" s="105"/>
      <c r="C36" s="15"/>
      <c r="D36" s="15"/>
      <c r="E36" s="15"/>
      <c r="F36" s="15"/>
      <c r="G36" s="17"/>
      <c r="H36" s="17"/>
      <c r="I36" s="17"/>
      <c r="J36" s="17"/>
      <c r="K36" s="17"/>
      <c r="L36" s="17"/>
      <c r="M36" s="17"/>
    </row>
    <row r="37" spans="2:13" ht="13.8">
      <c r="B37" s="659" t="s">
        <v>375</v>
      </c>
      <c r="C37" s="660"/>
      <c r="D37" s="660"/>
      <c r="E37" s="660"/>
      <c r="F37" s="660"/>
      <c r="G37" s="660"/>
      <c r="H37" s="22"/>
      <c r="I37" s="18"/>
      <c r="J37" s="17"/>
      <c r="K37" s="17"/>
      <c r="L37" s="17"/>
      <c r="M37" s="17"/>
    </row>
    <row r="38" spans="2:13">
      <c r="B38" s="658"/>
      <c r="C38" s="658"/>
      <c r="D38" s="658"/>
      <c r="E38" s="658"/>
      <c r="F38" s="658"/>
      <c r="G38" s="658"/>
      <c r="H38" s="19"/>
      <c r="I38" s="18"/>
      <c r="J38" s="17"/>
      <c r="K38" s="17"/>
      <c r="L38" s="17"/>
      <c r="M38" s="17"/>
    </row>
    <row r="39" spans="2:13">
      <c r="B39" s="658" t="s">
        <v>376</v>
      </c>
      <c r="C39" s="658"/>
      <c r="D39" s="658"/>
      <c r="E39" s="658"/>
      <c r="F39" s="658"/>
      <c r="G39" s="658"/>
      <c r="H39" s="19"/>
      <c r="I39" s="17"/>
      <c r="J39" s="17"/>
      <c r="K39" s="17"/>
      <c r="L39" s="17"/>
      <c r="M39" s="17"/>
    </row>
    <row r="40" spans="2:13">
      <c r="B40" s="658" t="s">
        <v>377</v>
      </c>
      <c r="C40" s="658"/>
      <c r="D40" s="658"/>
      <c r="E40" s="658"/>
      <c r="F40" s="658"/>
      <c r="G40" s="658"/>
      <c r="H40" s="22"/>
      <c r="I40" s="17"/>
      <c r="J40" s="17"/>
      <c r="K40" s="17"/>
      <c r="L40" s="17"/>
      <c r="M40" s="17"/>
    </row>
    <row r="41" spans="2:13">
      <c r="B41" s="658" t="s">
        <v>378</v>
      </c>
      <c r="C41" s="658"/>
      <c r="D41" s="658"/>
      <c r="E41" s="658"/>
      <c r="F41" s="658"/>
      <c r="G41" s="658"/>
      <c r="H41" s="19"/>
      <c r="I41" s="20"/>
      <c r="J41" s="17"/>
      <c r="K41" s="17"/>
      <c r="L41" s="17"/>
      <c r="M41" s="17"/>
    </row>
    <row r="42" spans="2:13">
      <c r="B42" s="658" t="s">
        <v>379</v>
      </c>
      <c r="C42" s="658"/>
      <c r="D42" s="658"/>
      <c r="E42" s="658"/>
      <c r="F42" s="658"/>
      <c r="G42" s="658"/>
      <c r="H42" s="22"/>
      <c r="I42" s="17"/>
      <c r="J42" s="17"/>
      <c r="K42" s="17"/>
      <c r="L42" s="17"/>
      <c r="M42" s="17"/>
    </row>
    <row r="43" spans="2:13">
      <c r="B43" s="658" t="s">
        <v>380</v>
      </c>
      <c r="C43" s="658"/>
      <c r="D43" s="658"/>
      <c r="E43" s="658"/>
      <c r="F43" s="658"/>
      <c r="G43" s="658"/>
      <c r="H43" s="19"/>
      <c r="I43" s="17"/>
      <c r="J43" s="17"/>
      <c r="K43" s="17"/>
      <c r="L43" s="17"/>
      <c r="M43" s="17"/>
    </row>
    <row r="44" spans="2:13">
      <c r="B44" s="658" t="s">
        <v>381</v>
      </c>
      <c r="C44" s="658"/>
      <c r="D44" s="658"/>
      <c r="E44" s="658"/>
      <c r="F44" s="658"/>
      <c r="G44" s="658"/>
      <c r="H44" s="21"/>
      <c r="I44" s="17"/>
      <c r="J44" s="17"/>
      <c r="K44" s="17"/>
      <c r="L44" s="17"/>
      <c r="M44" s="17"/>
    </row>
    <row r="45" spans="2:13">
      <c r="B45" s="661" t="s">
        <v>382</v>
      </c>
      <c r="C45" s="661"/>
      <c r="D45" s="661"/>
      <c r="E45" s="661"/>
      <c r="F45" s="661"/>
      <c r="G45" s="661"/>
      <c r="H45" s="19"/>
      <c r="I45" s="17"/>
      <c r="J45" s="17"/>
      <c r="K45" s="17"/>
      <c r="L45" s="17"/>
      <c r="M45" s="17"/>
    </row>
    <row r="46" spans="2:13">
      <c r="B46" s="661" t="s">
        <v>383</v>
      </c>
      <c r="C46" s="661"/>
      <c r="D46" s="661"/>
      <c r="E46" s="661"/>
      <c r="F46" s="661"/>
      <c r="G46" s="661"/>
      <c r="H46" s="19"/>
      <c r="I46" s="17"/>
      <c r="J46" s="17"/>
      <c r="K46" s="17"/>
      <c r="L46" s="17"/>
      <c r="M46" s="17"/>
    </row>
    <row r="47" spans="2:13">
      <c r="B47" s="658"/>
      <c r="C47" s="658"/>
      <c r="D47" s="658"/>
      <c r="E47" s="658"/>
      <c r="F47" s="658"/>
      <c r="G47" s="658"/>
      <c r="H47" s="19"/>
      <c r="I47" s="17"/>
      <c r="J47" s="17"/>
      <c r="K47" s="17"/>
      <c r="L47" s="17"/>
      <c r="M47" s="17"/>
    </row>
    <row r="48" spans="2:13">
      <c r="B48" s="658" t="s">
        <v>384</v>
      </c>
      <c r="C48" s="658"/>
      <c r="D48" s="658"/>
      <c r="E48" s="658"/>
      <c r="F48" s="658"/>
      <c r="G48" s="658"/>
      <c r="H48" s="23"/>
      <c r="I48" s="21"/>
      <c r="J48" s="17"/>
      <c r="K48" s="17"/>
      <c r="L48" s="17"/>
      <c r="M48" s="17"/>
    </row>
    <row r="49" spans="2:13">
      <c r="B49" s="658" t="s">
        <v>386</v>
      </c>
      <c r="C49" s="658"/>
      <c r="D49" s="658"/>
      <c r="E49" s="658"/>
      <c r="F49" s="658"/>
      <c r="G49" s="658"/>
      <c r="H49" s="21"/>
      <c r="I49" s="17"/>
      <c r="J49" s="17"/>
      <c r="K49" s="17"/>
      <c r="L49" s="17"/>
      <c r="M49" s="17"/>
    </row>
    <row r="50" spans="2:13">
      <c r="B50" s="658"/>
      <c r="C50" s="658"/>
      <c r="D50" s="658"/>
      <c r="E50" s="658"/>
      <c r="F50" s="658"/>
      <c r="G50" s="658"/>
      <c r="H50" s="22"/>
      <c r="I50" s="17"/>
      <c r="J50" s="17"/>
      <c r="K50" s="17"/>
      <c r="L50" s="17"/>
      <c r="M50" s="17"/>
    </row>
    <row r="51" spans="2:13">
      <c r="B51" s="658" t="s">
        <v>385</v>
      </c>
      <c r="C51" s="658"/>
      <c r="D51" s="658"/>
      <c r="E51" s="658"/>
      <c r="F51" s="658"/>
      <c r="G51" s="658"/>
      <c r="H51" s="19"/>
      <c r="I51" s="17"/>
      <c r="J51" s="17"/>
      <c r="K51" s="17"/>
      <c r="L51" s="17"/>
      <c r="M51" s="17"/>
    </row>
    <row r="52" spans="2:13">
      <c r="B52" s="658" t="s">
        <v>377</v>
      </c>
      <c r="C52" s="658"/>
      <c r="D52" s="658"/>
      <c r="E52" s="658"/>
      <c r="F52" s="658"/>
      <c r="G52" s="658"/>
      <c r="H52" s="21"/>
      <c r="I52" s="21"/>
      <c r="J52" s="17"/>
      <c r="K52" s="17"/>
      <c r="L52" s="17"/>
      <c r="M52" s="17"/>
    </row>
    <row r="53" spans="2:13">
      <c r="B53" s="17"/>
      <c r="C53" s="17"/>
      <c r="D53" s="17"/>
      <c r="E53" s="17"/>
      <c r="F53" s="17"/>
      <c r="G53" s="17"/>
      <c r="H53" s="17"/>
      <c r="I53" s="17"/>
      <c r="J53" s="17"/>
      <c r="K53" s="17"/>
      <c r="L53" s="17"/>
      <c r="M53" s="17"/>
    </row>
    <row r="54" spans="2:13">
      <c r="B54" s="17"/>
      <c r="C54" s="17"/>
      <c r="D54" s="17"/>
      <c r="E54" s="17"/>
      <c r="F54" s="17"/>
      <c r="G54" s="17"/>
      <c r="H54" s="17"/>
      <c r="I54" s="17"/>
      <c r="J54" s="17"/>
      <c r="K54" s="17"/>
      <c r="L54" s="17"/>
      <c r="M54" s="17"/>
    </row>
    <row r="55" spans="2:13">
      <c r="B55" s="17"/>
      <c r="C55" s="17"/>
      <c r="D55" s="17"/>
      <c r="E55" s="17"/>
      <c r="F55" s="17"/>
      <c r="G55" s="17"/>
      <c r="H55" s="17"/>
      <c r="I55" s="17"/>
      <c r="J55" s="17"/>
      <c r="K55" s="17"/>
      <c r="L55" s="17"/>
      <c r="M55" s="17"/>
    </row>
    <row r="56" spans="2:13">
      <c r="B56" s="17"/>
      <c r="C56" s="17"/>
      <c r="D56" s="17"/>
      <c r="E56" s="17"/>
      <c r="F56" s="17"/>
      <c r="G56" s="17"/>
      <c r="H56" s="17"/>
      <c r="I56" s="17"/>
      <c r="J56" s="17"/>
      <c r="K56" s="17"/>
      <c r="L56" s="17"/>
      <c r="M56" s="17"/>
    </row>
    <row r="57" spans="2:13">
      <c r="B57" s="17"/>
      <c r="C57" s="17"/>
      <c r="D57" s="17"/>
      <c r="E57" s="17"/>
      <c r="F57" s="17"/>
      <c r="G57" s="17"/>
      <c r="H57" s="17"/>
      <c r="I57" s="17"/>
      <c r="J57" s="17"/>
      <c r="K57" s="17"/>
      <c r="L57" s="17"/>
      <c r="M57" s="17"/>
    </row>
    <row r="58" spans="2:13">
      <c r="B58" s="17"/>
      <c r="C58" s="17"/>
      <c r="D58" s="17"/>
      <c r="E58" s="17"/>
      <c r="F58" s="17"/>
      <c r="G58" s="17"/>
      <c r="H58" s="17"/>
      <c r="I58" s="17"/>
      <c r="J58" s="17"/>
      <c r="K58" s="17"/>
      <c r="L58" s="17"/>
      <c r="M58" s="17"/>
    </row>
    <row r="59" spans="2:13">
      <c r="B59" s="17"/>
      <c r="C59" s="17"/>
      <c r="D59" s="17"/>
      <c r="E59" s="17"/>
      <c r="F59" s="17"/>
      <c r="G59" s="17"/>
      <c r="H59" s="17"/>
      <c r="I59" s="17"/>
      <c r="J59" s="17"/>
      <c r="K59" s="17"/>
      <c r="L59" s="17"/>
      <c r="M59" s="17"/>
    </row>
  </sheetData>
  <mergeCells count="37">
    <mergeCell ref="B18:G18"/>
    <mergeCell ref="B10:G10"/>
    <mergeCell ref="B11:G11"/>
    <mergeCell ref="B2:G2"/>
    <mergeCell ref="B7:G7"/>
    <mergeCell ref="B6:G6"/>
    <mergeCell ref="B17:G17"/>
    <mergeCell ref="B14:G14"/>
    <mergeCell ref="B13:G13"/>
    <mergeCell ref="B8:G8"/>
    <mergeCell ref="B9:G9"/>
    <mergeCell ref="B12:G12"/>
    <mergeCell ref="B15:G15"/>
    <mergeCell ref="B16:G16"/>
    <mergeCell ref="B52:G52"/>
    <mergeCell ref="B49:G49"/>
    <mergeCell ref="B50:G50"/>
    <mergeCell ref="B40:G40"/>
    <mergeCell ref="B51:G51"/>
    <mergeCell ref="B41:G41"/>
    <mergeCell ref="B44:G44"/>
    <mergeCell ref="B48:G48"/>
    <mergeCell ref="B43:G43"/>
    <mergeCell ref="B45:G45"/>
    <mergeCell ref="B46:G46"/>
    <mergeCell ref="B47:G47"/>
    <mergeCell ref="B38:G38"/>
    <mergeCell ref="B42:G42"/>
    <mergeCell ref="B39:G39"/>
    <mergeCell ref="B37:G37"/>
    <mergeCell ref="B19:G19"/>
    <mergeCell ref="B21:G21"/>
    <mergeCell ref="B22:G22"/>
    <mergeCell ref="B23:G23"/>
    <mergeCell ref="B28:G28"/>
    <mergeCell ref="B27:G27"/>
    <mergeCell ref="B20:G20"/>
  </mergeCells>
  <hyperlinks>
    <hyperlink ref="H14" r:id="rId1"/>
    <hyperlink ref="H12" r:id="rId2" display="IINAS (Internationales Institut für Nachhaltigkeitsanalysen und -strategien): Ergebnissen aus der GEMIS-Datenbank  (Version 4.94)"/>
    <hyperlink ref="H9" r:id="rId3"/>
    <hyperlink ref="H8" r:id="rId4" display="Destatis"/>
    <hyperlink ref="H15" r:id="rId5"/>
    <hyperlink ref="H13" r:id="rId6" display="IER"/>
    <hyperlink ref="H16" r:id="rId7"/>
    <hyperlink ref="H17" r:id="rId8"/>
    <hyperlink ref="H7" r:id="rId9" display="atmosfair,2016"/>
    <hyperlink ref="H6" r:id="rId10"/>
    <hyperlink ref="H18" r:id="rId11"/>
    <hyperlink ref="H19" r:id="rId12"/>
    <hyperlink ref="H21" r:id="rId13"/>
    <hyperlink ref="H22" r:id="rId14"/>
    <hyperlink ref="H10" r:id="rId15"/>
    <hyperlink ref="H11" r:id="rId16" display="FNR, 2017"/>
    <hyperlink ref="H23" r:id="rId17"/>
    <hyperlink ref="H20" r:id="rId18"/>
    <hyperlink ref="B45:G45" r:id="rId19" display="E-Mail: izu@lfu.bayern.de"/>
    <hyperlink ref="B46:G46" r:id="rId20" display="Internet: https://www.izu.bayern.de"/>
  </hyperlinks>
  <pageMargins left="0.7" right="0.7" top="0.78740157499999996" bottom="0.78740157499999996"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1. Berechnung Emissionen</vt:lpstr>
      <vt:lpstr>2. Berechnung EE</vt:lpstr>
      <vt:lpstr>3. Vergleichswerte</vt:lpstr>
      <vt:lpstr>4. Details der Berechnung</vt:lpstr>
      <vt:lpstr>5. Ermittlung Emissionsfaktoren</vt:lpstr>
      <vt:lpstr>6. Erläuterungen</vt:lpstr>
      <vt:lpstr>7. Quellenangabe_Impressum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 Rechner IZU Bayern</dc:title>
  <dc:creator/>
  <cp:lastModifiedBy/>
  <dcterms:created xsi:type="dcterms:W3CDTF">2021-03-04T10:12:15Z</dcterms:created>
  <dcterms:modified xsi:type="dcterms:W3CDTF">2022-02-07T14:08:41Z</dcterms:modified>
</cp:coreProperties>
</file>